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120" yWindow="105" windowWidth="15120" windowHeight="8010" tabRatio="744"/>
  </bookViews>
  <sheets>
    <sheet name="УФНС_4700" sheetId="3" r:id="rId1"/>
    <sheet name="4702" sheetId="4" state="hidden" r:id="rId2"/>
    <sheet name="4703" sheetId="5" state="hidden" r:id="rId3"/>
    <sheet name="4704" sheetId="6" state="hidden" r:id="rId4"/>
    <sheet name="4705" sheetId="7" state="hidden" r:id="rId5"/>
    <sheet name="4706" sheetId="8" state="hidden" r:id="rId6"/>
    <sheet name="4707" sheetId="9" state="hidden" r:id="rId7"/>
    <sheet name="4710" sheetId="10" state="hidden" r:id="rId8"/>
    <sheet name="4711" sheetId="11" state="hidden" r:id="rId9"/>
    <sheet name="4712" sheetId="12" state="hidden" r:id="rId10"/>
    <sheet name="4715" sheetId="13" state="hidden" r:id="rId11"/>
    <sheet name="4716" sheetId="14" state="hidden" r:id="rId12"/>
    <sheet name="4725" sheetId="15" state="hidden" r:id="rId13"/>
    <sheet name="4726" sheetId="16" state="hidden" r:id="rId14"/>
    <sheet name="4727" sheetId="17" state="hidden" r:id="rId15"/>
    <sheet name="Лист1" sheetId="18" state="hidden" r:id="rId16"/>
  </sheets>
  <definedNames>
    <definedName name="_xlnm.Print_Area" localSheetId="0">УФНС_4700!$A$1:$J$126</definedName>
  </definedNames>
  <calcPr calcId="125725"/>
</workbook>
</file>

<file path=xl/calcChain.xml><?xml version="1.0" encoding="utf-8"?>
<calcChain xmlns="http://schemas.openxmlformats.org/spreadsheetml/2006/main">
  <c r="J105" i="9"/>
  <c r="G105"/>
  <c r="F105"/>
  <c r="J105" i="17"/>
  <c r="G105"/>
  <c r="F105"/>
  <c r="J105" i="16" l="1"/>
  <c r="G105"/>
  <c r="F105"/>
  <c r="J105" i="15" l="1"/>
  <c r="G105"/>
  <c r="F105"/>
  <c r="J105" i="14" l="1"/>
  <c r="G105"/>
  <c r="F105"/>
  <c r="J105" i="13" l="1"/>
  <c r="G105"/>
  <c r="F105"/>
  <c r="J105" i="12" l="1"/>
  <c r="G105"/>
  <c r="F105"/>
  <c r="J105" i="11" l="1"/>
  <c r="G105"/>
  <c r="F105"/>
  <c r="J105" i="10" l="1"/>
  <c r="G105"/>
  <c r="F105"/>
  <c r="J105" i="8" l="1"/>
  <c r="G105"/>
  <c r="F105"/>
  <c r="J105" i="7" l="1"/>
  <c r="G105"/>
  <c r="F105"/>
  <c r="J105" i="6" l="1"/>
  <c r="G105"/>
  <c r="F105"/>
  <c r="J105" i="5" l="1"/>
  <c r="G105"/>
  <c r="F105"/>
  <c r="J105" i="4" l="1"/>
  <c r="G105"/>
  <c r="F105"/>
  <c r="D112" i="3" l="1"/>
  <c r="C112" s="1"/>
  <c r="E36" l="1"/>
  <c r="D36"/>
  <c r="E37"/>
  <c r="E35"/>
  <c r="F108" l="1"/>
  <c r="J114"/>
  <c r="J113"/>
  <c r="J111"/>
  <c r="J110"/>
  <c r="J109"/>
  <c r="J108"/>
  <c r="J107"/>
  <c r="G114"/>
  <c r="G111"/>
  <c r="G110"/>
  <c r="G109"/>
  <c r="G108"/>
  <c r="G107"/>
  <c r="F113"/>
  <c r="F111"/>
  <c r="F110"/>
  <c r="F109"/>
  <c r="F107"/>
  <c r="J80"/>
  <c r="J81"/>
  <c r="J82"/>
  <c r="J83"/>
  <c r="J84"/>
  <c r="J85"/>
  <c r="J86"/>
  <c r="J87"/>
  <c r="J88"/>
  <c r="J89"/>
  <c r="J90"/>
  <c r="J91"/>
  <c r="J92"/>
  <c r="J93"/>
  <c r="J94"/>
  <c r="J95"/>
  <c r="J79"/>
  <c r="I79"/>
  <c r="G80"/>
  <c r="G81"/>
  <c r="G82"/>
  <c r="G83"/>
  <c r="G84"/>
  <c r="G85"/>
  <c r="G86"/>
  <c r="G87"/>
  <c r="G88"/>
  <c r="G89"/>
  <c r="G90"/>
  <c r="G91"/>
  <c r="G92"/>
  <c r="G93"/>
  <c r="G94"/>
  <c r="G95"/>
  <c r="G79"/>
  <c r="F80"/>
  <c r="F81"/>
  <c r="F82"/>
  <c r="F83"/>
  <c r="F84"/>
  <c r="F85"/>
  <c r="F86"/>
  <c r="F87"/>
  <c r="F88"/>
  <c r="F89"/>
  <c r="F90"/>
  <c r="F91"/>
  <c r="F92"/>
  <c r="F93"/>
  <c r="F94"/>
  <c r="F95"/>
  <c r="F79"/>
  <c r="J62"/>
  <c r="J63"/>
  <c r="J64"/>
  <c r="J65"/>
  <c r="J66"/>
  <c r="J67"/>
  <c r="J68"/>
  <c r="J69"/>
  <c r="J70"/>
  <c r="J71"/>
  <c r="J72"/>
  <c r="J73"/>
  <c r="J74"/>
  <c r="J75"/>
  <c r="J76"/>
  <c r="J77"/>
  <c r="J61"/>
  <c r="I61"/>
  <c r="G62"/>
  <c r="G63"/>
  <c r="G64"/>
  <c r="G65"/>
  <c r="G66"/>
  <c r="G67"/>
  <c r="G68"/>
  <c r="G69"/>
  <c r="G70"/>
  <c r="G71"/>
  <c r="G72"/>
  <c r="G73"/>
  <c r="G74"/>
  <c r="G75"/>
  <c r="G76"/>
  <c r="G77"/>
  <c r="F62"/>
  <c r="F63"/>
  <c r="F64"/>
  <c r="F65"/>
  <c r="F66"/>
  <c r="F67"/>
  <c r="F68"/>
  <c r="F69"/>
  <c r="F70"/>
  <c r="F71"/>
  <c r="F72"/>
  <c r="F73"/>
  <c r="F74"/>
  <c r="F75"/>
  <c r="F76"/>
  <c r="F77"/>
  <c r="G61"/>
  <c r="E61"/>
  <c r="F61"/>
  <c r="E50"/>
  <c r="E49"/>
  <c r="E47"/>
  <c r="E46"/>
  <c r="E45"/>
  <c r="E44"/>
  <c r="E43"/>
  <c r="E41"/>
  <c r="E40"/>
  <c r="E34"/>
  <c r="E32"/>
  <c r="E30"/>
  <c r="E29"/>
  <c r="E28"/>
  <c r="E27"/>
  <c r="E26"/>
  <c r="E25"/>
  <c r="E24"/>
  <c r="E23"/>
  <c r="E22"/>
  <c r="E21"/>
  <c r="E20"/>
  <c r="E19"/>
  <c r="E18"/>
  <c r="E17"/>
  <c r="E16"/>
  <c r="E13"/>
  <c r="D50"/>
  <c r="D49"/>
  <c r="D47"/>
  <c r="D46"/>
  <c r="D45"/>
  <c r="D44"/>
  <c r="D43"/>
  <c r="D41"/>
  <c r="D40"/>
  <c r="D37"/>
  <c r="D35"/>
  <c r="D34"/>
  <c r="D32"/>
  <c r="D21"/>
  <c r="D20"/>
  <c r="D19"/>
  <c r="D18"/>
  <c r="D17"/>
  <c r="D16"/>
  <c r="D13"/>
  <c r="E12"/>
  <c r="D12"/>
  <c r="G105" l="1"/>
  <c r="F105"/>
  <c r="D94"/>
  <c r="E38"/>
  <c r="D38"/>
  <c r="D31" l="1"/>
  <c r="E31" l="1"/>
  <c r="E14" l="1"/>
  <c r="F60"/>
  <c r="E60"/>
  <c r="E96" s="1"/>
  <c r="G60"/>
  <c r="J105"/>
  <c r="H105" s="1"/>
  <c r="J78"/>
  <c r="I78"/>
  <c r="G78"/>
  <c r="F78"/>
  <c r="H114"/>
  <c r="H113"/>
  <c r="H111"/>
  <c r="H110"/>
  <c r="H109"/>
  <c r="H108"/>
  <c r="H107"/>
  <c r="D107"/>
  <c r="J60"/>
  <c r="I60"/>
  <c r="D63"/>
  <c r="D64"/>
  <c r="D65"/>
  <c r="D66"/>
  <c r="D67"/>
  <c r="D68"/>
  <c r="D69"/>
  <c r="D70"/>
  <c r="D71"/>
  <c r="D72"/>
  <c r="D73"/>
  <c r="D74"/>
  <c r="D75"/>
  <c r="D76"/>
  <c r="D77"/>
  <c r="D62"/>
  <c r="H63"/>
  <c r="H64"/>
  <c r="H65"/>
  <c r="H66"/>
  <c r="H67"/>
  <c r="H68"/>
  <c r="H69"/>
  <c r="H70"/>
  <c r="H71"/>
  <c r="H72"/>
  <c r="H73"/>
  <c r="H74"/>
  <c r="H75"/>
  <c r="H76"/>
  <c r="H77"/>
  <c r="H62"/>
  <c r="H61"/>
  <c r="D61"/>
  <c r="D14"/>
  <c r="E10"/>
  <c r="D10"/>
  <c r="D79"/>
  <c r="D114"/>
  <c r="D113"/>
  <c r="D111"/>
  <c r="D110"/>
  <c r="D109"/>
  <c r="D108"/>
  <c r="H81"/>
  <c r="H82"/>
  <c r="H83"/>
  <c r="H84"/>
  <c r="H85"/>
  <c r="H86"/>
  <c r="H87"/>
  <c r="H88"/>
  <c r="H89"/>
  <c r="H90"/>
  <c r="H91"/>
  <c r="H92"/>
  <c r="H93"/>
  <c r="H94"/>
  <c r="H95"/>
  <c r="H80"/>
  <c r="D81"/>
  <c r="C81" s="1"/>
  <c r="D82"/>
  <c r="C82" s="1"/>
  <c r="D83"/>
  <c r="D84"/>
  <c r="C84" s="1"/>
  <c r="D85"/>
  <c r="D86"/>
  <c r="D87"/>
  <c r="D88"/>
  <c r="D89"/>
  <c r="C89" s="1"/>
  <c r="D90"/>
  <c r="C90" s="1"/>
  <c r="D91"/>
  <c r="D92"/>
  <c r="D93"/>
  <c r="D95"/>
  <c r="D80"/>
  <c r="H79"/>
  <c r="C50"/>
  <c r="C49"/>
  <c r="C47"/>
  <c r="C46"/>
  <c r="C45"/>
  <c r="C44"/>
  <c r="C43"/>
  <c r="C41"/>
  <c r="C40"/>
  <c r="C37"/>
  <c r="C36"/>
  <c r="C35"/>
  <c r="C34"/>
  <c r="C32"/>
  <c r="C30"/>
  <c r="C29"/>
  <c r="C28"/>
  <c r="C27"/>
  <c r="C26"/>
  <c r="C25"/>
  <c r="C24"/>
  <c r="C23"/>
  <c r="C22"/>
  <c r="C21"/>
  <c r="C20"/>
  <c r="C19"/>
  <c r="C18"/>
  <c r="C17"/>
  <c r="C16"/>
  <c r="C13"/>
  <c r="C12"/>
  <c r="C86" l="1"/>
  <c r="C80"/>
  <c r="E51"/>
  <c r="C95"/>
  <c r="C87"/>
  <c r="D51"/>
  <c r="C61"/>
  <c r="C114"/>
  <c r="C107"/>
  <c r="C109"/>
  <c r="C110"/>
  <c r="C111"/>
  <c r="D105"/>
  <c r="C105" s="1"/>
  <c r="C85"/>
  <c r="C93"/>
  <c r="J96"/>
  <c r="H78"/>
  <c r="G96"/>
  <c r="F96"/>
  <c r="I96"/>
  <c r="D78"/>
  <c r="C108"/>
  <c r="C113"/>
  <c r="C31"/>
  <c r="C14" s="1"/>
  <c r="C77"/>
  <c r="C73"/>
  <c r="C69"/>
  <c r="C65"/>
  <c r="C62"/>
  <c r="C74"/>
  <c r="C70"/>
  <c r="C66"/>
  <c r="C75"/>
  <c r="C71"/>
  <c r="C67"/>
  <c r="C63"/>
  <c r="H60"/>
  <c r="C76"/>
  <c r="C72"/>
  <c r="C68"/>
  <c r="C64"/>
  <c r="D60"/>
  <c r="C79"/>
  <c r="C94"/>
  <c r="C91"/>
  <c r="C83"/>
  <c r="C92"/>
  <c r="C88"/>
  <c r="C38"/>
  <c r="C10"/>
  <c r="C51" l="1"/>
  <c r="C78"/>
  <c r="H96"/>
  <c r="C60"/>
  <c r="D96"/>
  <c r="C96" l="1"/>
</calcChain>
</file>

<file path=xl/sharedStrings.xml><?xml version="1.0" encoding="utf-8"?>
<sst xmlns="http://schemas.openxmlformats.org/spreadsheetml/2006/main" count="3507" uniqueCount="151">
  <si>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</t>
  </si>
  <si>
    <t>единиц</t>
  </si>
  <si>
    <t>Показатель</t>
  </si>
  <si>
    <t>Код строки</t>
  </si>
  <si>
    <t>Всего</t>
  </si>
  <si>
    <t>Из них:</t>
  </si>
  <si>
    <t>А</t>
  </si>
  <si>
    <t>Б</t>
  </si>
  <si>
    <t xml:space="preserve">2.1. Сведения о контрольных мероприятиях </t>
  </si>
  <si>
    <t>Количество проведенных проверок</t>
  </si>
  <si>
    <t>в том числе:</t>
  </si>
  <si>
    <t>применения ККТ</t>
  </si>
  <si>
    <t>полноты учета выручки</t>
  </si>
  <si>
    <t>Количество проверок, которыми установлены нарушения</t>
  </si>
  <si>
    <t xml:space="preserve">в том числе, связанные с: 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</si>
  <si>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</si>
  <si>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</si>
  <si>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</si>
  <si>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</si>
  <si>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</si>
  <si>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2.2. Сведения об открытых специальных банковских счетах и проверках использования специальных банковских счетов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</si>
  <si>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</si>
  <si>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 xml:space="preserve">Всего </t>
  </si>
  <si>
    <t>Организации</t>
  </si>
  <si>
    <t>Индивидуальные предприниматели</t>
  </si>
  <si>
    <t>Итого</t>
  </si>
  <si>
    <t xml:space="preserve"> Раздел 3. Административные наказания за нарушения законодательства о ККТ и использования специальных банковских счетов.</t>
  </si>
  <si>
    <t>Применено административных наказаний в виде предупреждений, всего</t>
  </si>
  <si>
    <t>X</t>
  </si>
  <si>
    <t>по ч. 1 ст. 15.1 КоАП РФ</t>
  </si>
  <si>
    <t>по ч. 2 ст. 14.5 КоАП РФ с учетом ст. 4.1.1 КоАП РФ</t>
  </si>
  <si>
    <t>Х</t>
  </si>
  <si>
    <t>КОНТРОЛЬНАЯ СУММА</t>
  </si>
  <si>
    <t>нарушением оператором фискальных данных (ОФД) законодательства РФ о применении ККТ, выразившееся в нарушении обязанности по обработке и передаче ФД или обязанности по обеспечению конфиденциальности и защиты ФД (ч. 7 ст. 14.5 КоАП РФ)</t>
  </si>
  <si>
    <t>неисполнением ОФД обязанностей, установленных законодательством РФ о применении ККТ, в случае аннулирования имеющегося у него разрешения на обработку ФД (ч. 8 ст. 14.5 КоАП РФ)</t>
  </si>
  <si>
    <t>подачей организацией недостоверных сведений при соискании разрешения на обработку ФД (ч. 9 ст. 14.5 КоАП РФ)</t>
  </si>
  <si>
    <t>непредставлением ОФД в НО уведомления о заключении с пользователем договора на обработку ФД, об изменении сведений, представленных в уведомлении, или о расторжении указанного договора либо представление таких уведомлений с нарушением установленного законодательством РФ о применении ККТ срока (ч. 10 ст. 14.5 КоАП РФ)</t>
  </si>
  <si>
    <t>непредставлением ОФД в НО уведомления об изменении сведений, представленных при подаче заявления на получение разрешения на обработку ФД, либо представление такого уведомления с нарушением установленного законодательством РФ о применении ККТ срока (ч. 11 ст. 14.5 КоАП РФ)</t>
  </si>
  <si>
    <t>иными нарушениями ОФД требований законодательства РФ о применении ККТ (ч. 12 ст. 14.5 КоАП РФ)</t>
  </si>
  <si>
    <t>продажей изготовителем ККТ и (или) фискальных накопителей ККТ и (или) фискального накопителя без включения таких ККТ и (или) фискального накопителя в реестр ККТ и (или) реестр фискального накопителя (ч. 13 ст. 14.5 КоАП РФ)</t>
  </si>
  <si>
    <t>выдачей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заведомо ложного заключения (ч. 14 ст. 14.5 КоАП РФ)</t>
  </si>
  <si>
    <t>в том числе связанным с:</t>
  </si>
  <si>
    <t>осуществлением расчетов наличными деньгами с другими организациями сверх установленных размеров</t>
  </si>
  <si>
    <t>неоприходованием (неполном оприходовании) в кассу денежной наличности</t>
  </si>
  <si>
    <t>несоблюдением порядка хранения свободных денежных средств</t>
  </si>
  <si>
    <t>накоплением в кассе наличных денег сверх установленных лимитов</t>
  </si>
  <si>
    <t>Количество открытых специальных банковских счетов на отчетную дату</t>
  </si>
  <si>
    <t>Количество налогоплательщиков, открывших специальный банковский счет, на отчетную дату</t>
  </si>
  <si>
    <t>в том числе, связанных с:</t>
  </si>
  <si>
    <t>нарушением обязанностей по сдаче в кредитную организацию полученных от плательщиков при приеме платежей наличных денежных средств для зачисления в полном объеме на свой специальный банковский счет (счета)</t>
  </si>
  <si>
    <t>неиспользованием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</si>
  <si>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t xml:space="preserve">тыс. руб. </t>
  </si>
  <si>
    <t>Применённые административные наказания за совершение административных правонарушений</t>
  </si>
  <si>
    <t xml:space="preserve">по ч. 4 ст. 14.5 КоАП РФ </t>
  </si>
  <si>
    <t xml:space="preserve">по ч. 5 ст. 14.5 КоАП РФ </t>
  </si>
  <si>
    <t xml:space="preserve">по ч. 6 ст. 14.5 КоАП РФ </t>
  </si>
  <si>
    <t xml:space="preserve">применено административное наказание в виде дисквалификации по ч. 3 ст. 14.5 КоАП РФ </t>
  </si>
  <si>
    <t xml:space="preserve">применено административное наказание в виде приостановления деятельности по ч. 3 ст. 14.5 КоАП РФ </t>
  </si>
  <si>
    <t xml:space="preserve"> (подпись, Ф.И.О. руководителя)</t>
  </si>
  <si>
    <t>(ФИО и  № телефона исполнителя)</t>
  </si>
  <si>
    <t>по ч.2 ст. 14.5 КоАП РФ</t>
  </si>
  <si>
    <t>по ч. 4 ст. 14.5 КоАП РФ</t>
  </si>
  <si>
    <t>по ч. 6 ст. 14.5 КоАП РФ</t>
  </si>
  <si>
    <t>по ч. 7 ст. 14.5  КоАП РФ</t>
  </si>
  <si>
    <t>по ч. 8 ст. 14.5  КоАП РФ</t>
  </si>
  <si>
    <t>по ч. 9 ст. 14.5 КоАП РФ</t>
  </si>
  <si>
    <t>по ч. 10 ст. 14.5 КоАП РФ</t>
  </si>
  <si>
    <t>по ч. 11 ст. 14.5  КоАП РФ</t>
  </si>
  <si>
    <t>по ч. 12 ст. 14.5 КоАП РФ</t>
  </si>
  <si>
    <t>по ч. 14 ст. 14.5  КоАП РФ</t>
  </si>
  <si>
    <t>по ч. 15 ст. 14.5  КоАП РФ</t>
  </si>
  <si>
    <t>непредставлением либо представление с нарушением установленного срока в НО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выданного заключения о соответствии или несоответствии ККТ или технических средств ОФД (соискателя разрешения на обработку ФД) требованиям законодательства РФ о применении ККТ (ч. 15 ст. 14.5 КоАП РФ)</t>
  </si>
  <si>
    <t>нарушением порядка работы с денежной наличностью и порядка ведения кассовых операций (ч.1 ст. 15.1. КоАП РФ)</t>
  </si>
  <si>
    <t>Количество проверок, которыми установлены нарушения требований об использовании специальных банковских счетов (ч.2 ст. 15.1. КоАП РФ)</t>
  </si>
  <si>
    <t>по ч. 3 ст. 14.5 КоАП РФ</t>
  </si>
  <si>
    <t>по ч. 5 ст. 14.5 КоАП РФ</t>
  </si>
  <si>
    <t>по ч. 11 ст. 14.5 КоАП РФ</t>
  </si>
  <si>
    <t>по ч. 13 ст. 14.5 КоАП РФ</t>
  </si>
  <si>
    <t>по ч. 15 ст. 14.5 КоАП РФ</t>
  </si>
  <si>
    <t>по ч.1 ст. 15.1 КоАП РФ</t>
  </si>
  <si>
    <t>по ч.2 ст. 15.1 КоАП РФ</t>
  </si>
  <si>
    <t xml:space="preserve">прочие штрафные санкции </t>
  </si>
  <si>
    <t>по ч. 7 ст. 14.5 КоАП РФ</t>
  </si>
  <si>
    <t>по ч. 8 ст. 14.5 КоАП РФ</t>
  </si>
  <si>
    <t>по ч. 14 ст. 14.5 КоАП РФ</t>
  </si>
  <si>
    <r>
      <t xml:space="preserve">                                                                                   В данных строках указываются только ПРЕДПИСАНИЯ!  </t>
    </r>
    <r>
      <rPr>
        <b/>
        <u/>
        <sz val="18"/>
        <color theme="1"/>
        <rFont val="Times New Roman"/>
        <family val="1"/>
        <charset val="204"/>
      </rPr>
      <t xml:space="preserve">Представления </t>
    </r>
    <r>
      <rPr>
        <b/>
        <sz val="18"/>
        <color theme="1"/>
        <rFont val="Times New Roman"/>
        <family val="1"/>
        <charset val="204"/>
      </rPr>
      <t>не указываются!!!</t>
    </r>
  </si>
  <si>
    <t>Наименование Инспекции :</t>
  </si>
  <si>
    <t>неприменением ККТ в установленных законодательством о применении ККТ случаях (ч.2 ст. 14.5 КоАП РФ)</t>
  </si>
  <si>
    <t>Юр. лица</t>
  </si>
  <si>
    <t>Физ. лица</t>
  </si>
  <si>
    <t>Должн. лица</t>
  </si>
  <si>
    <t>Справочно к разделу 3</t>
  </si>
  <si>
    <r>
      <t xml:space="preserve">Предъявлено </t>
    </r>
    <r>
      <rPr>
        <sz val="16"/>
        <color theme="1"/>
        <rFont val="Times New Roman"/>
        <family val="1"/>
        <charset val="204"/>
      </rPr>
      <t>штрафных санкций, в том числе:</t>
    </r>
    <r>
      <rPr>
        <b/>
        <sz val="16"/>
        <color theme="1"/>
        <rFont val="Times New Roman"/>
        <family val="1"/>
        <charset val="204"/>
      </rPr>
      <t xml:space="preserve"> </t>
    </r>
  </si>
  <si>
    <r>
      <t xml:space="preserve">Взыскано </t>
    </r>
    <r>
      <rPr>
        <sz val="16"/>
        <color theme="1"/>
        <rFont val="Times New Roman"/>
        <family val="1"/>
        <charset val="204"/>
      </rPr>
      <t>штрафных санкций, в том числе:</t>
    </r>
  </si>
  <si>
    <r>
      <t>Количество вынесенных</t>
    </r>
    <r>
      <rPr>
        <b/>
        <sz val="16"/>
        <color theme="1"/>
        <rFont val="Times New Roman"/>
        <family val="1"/>
        <charset val="204"/>
      </rPr>
      <t xml:space="preserve"> </t>
    </r>
    <r>
      <rPr>
        <b/>
        <u/>
        <sz val="16"/>
        <color theme="1"/>
        <rFont val="Times New Roman"/>
        <family val="1"/>
        <charset val="204"/>
      </rPr>
      <t>предписаний</t>
    </r>
    <r>
      <rPr>
        <u/>
        <sz val="16"/>
        <color theme="1"/>
        <rFont val="Times New Roman"/>
        <family val="1"/>
        <charset val="204"/>
      </rPr>
      <t xml:space="preserve"> </t>
    </r>
    <r>
      <rPr>
        <sz val="16"/>
        <color theme="1"/>
        <rFont val="Times New Roman"/>
        <family val="1"/>
        <charset val="204"/>
      </rPr>
      <t>об устранении выявленных нарушений законодательства Российской Федерации о применении контрольно-кассовой техники</t>
    </r>
  </si>
  <si>
    <r>
      <t xml:space="preserve">количество </t>
    </r>
    <r>
      <rPr>
        <b/>
        <u/>
        <sz val="16"/>
        <color theme="1"/>
        <rFont val="Times New Roman"/>
        <family val="1"/>
        <charset val="204"/>
      </rPr>
      <t>предписаний</t>
    </r>
    <r>
      <rPr>
        <sz val="16"/>
        <color theme="1"/>
        <rFont val="Times New Roman"/>
        <family val="1"/>
        <charset val="204"/>
      </rPr>
      <t xml:space="preserve"> об устранении выявленных нарушений законодательства Российской Федерации о применении контрольно-кассовой техники выполненных в срок</t>
    </r>
  </si>
  <si>
    <r>
      <t xml:space="preserve">количество невыполненных в установленный срок </t>
    </r>
    <r>
      <rPr>
        <b/>
        <u/>
        <sz val="16"/>
        <color theme="1"/>
        <rFont val="Times New Roman"/>
        <family val="1"/>
        <charset val="204"/>
      </rPr>
      <t>предписаний</t>
    </r>
    <r>
      <rPr>
        <sz val="16"/>
        <color theme="1"/>
        <rFont val="Times New Roman"/>
        <family val="1"/>
        <charset val="204"/>
      </rPr>
      <t xml:space="preserve"> об устранении выявленных нарушений законодательства Российской Федерации о применении контрольно-кассовой техники</t>
    </r>
  </si>
  <si>
    <t>ИП</t>
  </si>
  <si>
    <t xml:space="preserve">Органи-зации </t>
  </si>
  <si>
    <r>
      <t>Руководитель налогового органа</t>
    </r>
    <r>
      <rPr>
        <b/>
        <u/>
        <sz val="16"/>
        <color theme="1"/>
        <rFont val="Times New Roman"/>
        <family val="1"/>
        <charset val="204"/>
      </rPr>
      <t xml:space="preserve"> </t>
    </r>
  </si>
  <si>
    <t>________________________________</t>
  </si>
  <si>
    <t>Межрайонная ИФНС России №3 по Ленинградской области</t>
  </si>
  <si>
    <t>Межрайонная ИФНС России №4 по Ленинградской области</t>
  </si>
  <si>
    <t>ИФНС России по г. Сосновый Бор Ленинградской области</t>
  </si>
  <si>
    <t>УФНС России по Ленинградской области</t>
  </si>
  <si>
    <t>ИФНС России по Всеволожскому району</t>
  </si>
  <si>
    <t>Межрайонная ИФНС России № 6 по Ленинградской области</t>
  </si>
  <si>
    <t>ИФНС России по Выборгскому району Ленинградской области</t>
  </si>
  <si>
    <t>ИФНС России по Приозерскому району Ленинградской области</t>
  </si>
  <si>
    <t>"______"__________________2020</t>
  </si>
  <si>
    <t xml:space="preserve">И.о. руководителя Управления ФНС России по Ленинградской области                                                    </t>
  </si>
  <si>
    <t>Е.А. Кобякова</t>
  </si>
  <si>
    <t>Андреева С.А. 24-05</t>
  </si>
  <si>
    <t>Исп. Родина ЮС 3319</t>
  </si>
  <si>
    <t>Форма 3</t>
  </si>
  <si>
    <t>Егорова Мария Андреевна 2209</t>
  </si>
  <si>
    <t>Межрайонная ИФНС России № 7 по Ленинградской области (уточненка)</t>
  </si>
  <si>
    <t>Шпаченко А.А. 47(30-25)</t>
  </si>
  <si>
    <t>Васильева 3650</t>
  </si>
  <si>
    <t>ИФНС России по Лужскому району Ленинградской области</t>
  </si>
  <si>
    <t>Иванова Елена Витальевна 3956</t>
  </si>
  <si>
    <t>Кузнецова Анастасия Александровна (4224)</t>
  </si>
  <si>
    <t xml:space="preserve">_______________Е. В. Шепурева </t>
  </si>
  <si>
    <t>Новикова Анна Алексеева, 4311</t>
  </si>
  <si>
    <t>ИФНС России по Тосненскому району ЛО (4716)</t>
  </si>
  <si>
    <t>___________           Т.В.Сазонова</t>
  </si>
  <si>
    <t>Пятинда А.Г. 8-81361-303-84</t>
  </si>
  <si>
    <t>______________Посмитная М.В.__________________</t>
  </si>
  <si>
    <t>ИФНС России по Киришскому району Ленинградской области</t>
  </si>
  <si>
    <t>МИФНС России №2 по Ленинградской области</t>
  </si>
  <si>
    <t xml:space="preserve">                         Шульпина ЛФ</t>
  </si>
  <si>
    <t>по ч. 2 ст. 15.1 КоАП РФ</t>
  </si>
  <si>
    <t xml:space="preserve">Отчет по форме 1-ККТ за 9 месяцев 2020 года </t>
  </si>
  <si>
    <t>Межрайонная ИФНС России №5 по ленинградской области</t>
  </si>
  <si>
    <t>"07"октября 2020</t>
  </si>
  <si>
    <t>Н.В. Жукова</t>
  </si>
  <si>
    <t>"___09___"___октября_______________2020</t>
  </si>
  <si>
    <t>"____06__"_____10_____________2020</t>
  </si>
  <si>
    <t>"08" октября 2020</t>
  </si>
  <si>
    <t xml:space="preserve">          В.П. Федорова</t>
  </si>
  <si>
    <t>"__08_"__октября__2020</t>
  </si>
  <si>
    <t xml:space="preserve">                                     И.И.Кульнева</t>
  </si>
  <si>
    <t>"_12_____"_10_______________2020</t>
  </si>
  <si>
    <t>Косушкина ВТС (47) 5021</t>
  </si>
  <si>
    <t>"08" октября 2020г.</t>
  </si>
  <si>
    <t>МИФНС России по №8 по Ленинградской области</t>
  </si>
  <si>
    <t xml:space="preserve"> Бельская Н.В.    423-04-04(5508)</t>
  </si>
  <si>
    <t>"09" октября 2020</t>
  </si>
  <si>
    <t>Волобуева Юлия Александровна (813-69) 2-64-55 (47-86)</t>
  </si>
  <si>
    <t>___________________________</t>
  </si>
  <si>
    <t>Наименование НО :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</si>
</sst>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rgb="FFC00000"/>
      <name val="Times New Roman"/>
      <family val="1"/>
      <charset val="204"/>
    </font>
    <font>
      <sz val="11"/>
      <color rgb="FFC00000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u/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2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u/>
      <sz val="16"/>
      <color theme="1"/>
      <name val="Times New Roman"/>
      <family val="1"/>
      <charset val="204"/>
    </font>
    <font>
      <sz val="16"/>
      <color rgb="FF008000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5" fillId="5" borderId="0" xfId="0" applyFont="1" applyFill="1" applyAlignment="1" applyProtection="1">
      <alignment horizontal="right" vertical="top" wrapText="1"/>
    </xf>
    <xf numFmtId="0" fontId="7" fillId="6" borderId="0" xfId="0" applyFont="1" applyFill="1" applyAlignment="1">
      <alignment horizontal="right"/>
    </xf>
    <xf numFmtId="0" fontId="7" fillId="0" borderId="0" xfId="0" applyFont="1"/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justify" vertical="top" wrapText="1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 applyProtection="1">
      <alignment horizontal="center" wrapText="1"/>
      <protection hidden="1"/>
    </xf>
    <xf numFmtId="0" fontId="7" fillId="4" borderId="2" xfId="0" applyFont="1" applyFill="1" applyBorder="1" applyAlignment="1">
      <alignment horizontal="center" wrapText="1"/>
    </xf>
    <xf numFmtId="0" fontId="7" fillId="7" borderId="2" xfId="0" applyFont="1" applyFill="1" applyBorder="1" applyAlignment="1" applyProtection="1">
      <alignment horizontal="center" wrapText="1"/>
      <protection locked="0"/>
    </xf>
    <xf numFmtId="0" fontId="7" fillId="4" borderId="2" xfId="0" applyFont="1" applyFill="1" applyBorder="1" applyAlignment="1" applyProtection="1">
      <alignment horizontal="center" wrapText="1"/>
      <protection hidden="1"/>
    </xf>
    <xf numFmtId="0" fontId="7" fillId="7" borderId="7" xfId="0" applyFont="1" applyFill="1" applyBorder="1" applyAlignment="1" applyProtection="1">
      <alignment horizontal="center" wrapText="1"/>
      <protection locked="0"/>
    </xf>
    <xf numFmtId="0" fontId="11" fillId="0" borderId="8" xfId="0" applyFont="1" applyBorder="1" applyAlignment="1">
      <alignment horizontal="justify" vertical="top" wrapText="1"/>
    </xf>
    <xf numFmtId="0" fontId="7" fillId="0" borderId="9" xfId="0" applyFont="1" applyBorder="1" applyAlignment="1">
      <alignment horizontal="center" wrapText="1"/>
    </xf>
    <xf numFmtId="0" fontId="7" fillId="4" borderId="9" xfId="0" applyFont="1" applyFill="1" applyBorder="1" applyAlignment="1">
      <alignment horizontal="center" wrapText="1"/>
    </xf>
    <xf numFmtId="0" fontId="7" fillId="4" borderId="9" xfId="0" applyFont="1" applyFill="1" applyBorder="1" applyAlignment="1" applyProtection="1">
      <alignment horizontal="center" wrapText="1"/>
      <protection hidden="1"/>
    </xf>
    <xf numFmtId="0" fontId="7" fillId="7" borderId="10" xfId="0" applyFont="1" applyFill="1" applyBorder="1" applyAlignment="1" applyProtection="1">
      <alignment horizontal="center" wrapText="1"/>
      <protection locked="0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7" fillId="3" borderId="17" xfId="0" applyFont="1" applyFill="1" applyBorder="1" applyAlignment="1" applyProtection="1">
      <alignment horizontal="center" vertical="top" wrapText="1"/>
      <protection hidden="1"/>
    </xf>
    <xf numFmtId="0" fontId="11" fillId="0" borderId="6" xfId="0" applyFont="1" applyBorder="1" applyAlignment="1">
      <alignment vertical="top" wrapText="1"/>
    </xf>
    <xf numFmtId="0" fontId="7" fillId="0" borderId="12" xfId="0" applyFont="1" applyBorder="1" applyAlignment="1">
      <alignment horizontal="center" wrapText="1"/>
    </xf>
    <xf numFmtId="0" fontId="7" fillId="3" borderId="12" xfId="0" applyFont="1" applyFill="1" applyBorder="1" applyAlignment="1" applyProtection="1">
      <alignment horizontal="center" wrapText="1"/>
      <protection hidden="1"/>
    </xf>
    <xf numFmtId="0" fontId="7" fillId="4" borderId="12" xfId="0" applyFont="1" applyFill="1" applyBorder="1" applyAlignment="1">
      <alignment horizontal="center" wrapText="1"/>
    </xf>
    <xf numFmtId="0" fontId="7" fillId="7" borderId="12" xfId="0" applyFont="1" applyFill="1" applyBorder="1" applyAlignment="1" applyProtection="1">
      <alignment horizontal="center" wrapText="1"/>
      <protection locked="0"/>
    </xf>
    <xf numFmtId="0" fontId="7" fillId="7" borderId="13" xfId="0" applyFont="1" applyFill="1" applyBorder="1" applyAlignment="1" applyProtection="1">
      <alignment horizontal="center" wrapText="1"/>
      <protection locked="0"/>
    </xf>
    <xf numFmtId="0" fontId="7" fillId="3" borderId="2" xfId="0" applyFont="1" applyFill="1" applyBorder="1" applyAlignment="1" applyProtection="1">
      <alignment horizontal="center" vertical="top" wrapText="1"/>
      <protection hidden="1"/>
    </xf>
    <xf numFmtId="0" fontId="7" fillId="0" borderId="9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11" fillId="3" borderId="2" xfId="0" applyFont="1" applyFill="1" applyBorder="1" applyAlignment="1" applyProtection="1">
      <alignment horizontal="center" wrapText="1"/>
      <protection hidden="1"/>
    </xf>
    <xf numFmtId="0" fontId="11" fillId="3" borderId="7" xfId="0" applyFont="1" applyFill="1" applyBorder="1" applyAlignment="1" applyProtection="1">
      <alignment horizontal="center" wrapText="1"/>
      <protection hidden="1"/>
    </xf>
    <xf numFmtId="0" fontId="11" fillId="0" borderId="6" xfId="0" applyFont="1" applyBorder="1" applyAlignment="1">
      <alignment horizontal="left" vertical="top" wrapText="1"/>
    </xf>
    <xf numFmtId="0" fontId="7" fillId="5" borderId="2" xfId="0" applyFont="1" applyFill="1" applyBorder="1" applyAlignment="1">
      <alignment horizontal="center" wrapText="1"/>
    </xf>
    <xf numFmtId="0" fontId="11" fillId="4" borderId="2" xfId="0" applyFont="1" applyFill="1" applyBorder="1" applyAlignment="1" applyProtection="1">
      <alignment horizontal="center" wrapText="1"/>
      <protection hidden="1"/>
    </xf>
    <xf numFmtId="0" fontId="11" fillId="4" borderId="7" xfId="0" applyFont="1" applyFill="1" applyBorder="1" applyAlignment="1" applyProtection="1">
      <alignment horizontal="center" wrapText="1"/>
      <protection hidden="1"/>
    </xf>
    <xf numFmtId="0" fontId="11" fillId="7" borderId="2" xfId="0" applyFont="1" applyFill="1" applyBorder="1" applyAlignment="1" applyProtection="1">
      <alignment horizontal="center" wrapText="1"/>
      <protection locked="0"/>
    </xf>
    <xf numFmtId="0" fontId="11" fillId="7" borderId="7" xfId="0" applyFont="1" applyFill="1" applyBorder="1" applyAlignment="1" applyProtection="1">
      <alignment horizontal="center" wrapText="1"/>
      <protection locked="0"/>
    </xf>
    <xf numFmtId="0" fontId="11" fillId="0" borderId="6" xfId="0" applyFont="1" applyBorder="1" applyAlignment="1">
      <alignment horizontal="left" vertical="top" wrapText="1" indent="8"/>
    </xf>
    <xf numFmtId="0" fontId="11" fillId="7" borderId="2" xfId="0" applyFont="1" applyFill="1" applyBorder="1" applyAlignment="1" applyProtection="1">
      <alignment horizontal="justify" wrapText="1"/>
      <protection locked="0"/>
    </xf>
    <xf numFmtId="0" fontId="14" fillId="7" borderId="7" xfId="0" applyFont="1" applyFill="1" applyBorder="1" applyAlignment="1" applyProtection="1">
      <alignment horizontal="justify" wrapText="1"/>
      <protection locked="0"/>
    </xf>
    <xf numFmtId="0" fontId="11" fillId="0" borderId="11" xfId="0" applyFont="1" applyBorder="1" applyAlignment="1">
      <alignment horizontal="justify" vertical="top" wrapText="1"/>
    </xf>
    <xf numFmtId="0" fontId="7" fillId="0" borderId="14" xfId="0" applyFont="1" applyBorder="1" applyAlignment="1">
      <alignment horizontal="justify" vertical="top" wrapText="1"/>
    </xf>
    <xf numFmtId="0" fontId="7" fillId="0" borderId="15" xfId="0" applyFont="1" applyBorder="1" applyAlignment="1">
      <alignment horizontal="center" wrapText="1"/>
    </xf>
    <xf numFmtId="0" fontId="7" fillId="3" borderId="15" xfId="0" applyFont="1" applyFill="1" applyBorder="1" applyAlignment="1" applyProtection="1">
      <alignment horizontal="center" wrapText="1"/>
      <protection hidden="1"/>
    </xf>
    <xf numFmtId="0" fontId="15" fillId="6" borderId="0" xfId="0" applyFont="1" applyFill="1" applyAlignment="1">
      <alignment wrapText="1"/>
    </xf>
    <xf numFmtId="0" fontId="7" fillId="0" borderId="0" xfId="0" applyFont="1" applyAlignment="1" applyProtection="1">
      <alignment horizontal="center" wrapText="1"/>
      <protection locked="0"/>
    </xf>
    <xf numFmtId="0" fontId="7" fillId="0" borderId="0" xfId="0" applyFont="1" applyAlignment="1">
      <alignment horizontal="center" vertical="center" wrapText="1"/>
    </xf>
    <xf numFmtId="0" fontId="11" fillId="0" borderId="0" xfId="0" applyFont="1"/>
    <xf numFmtId="0" fontId="10" fillId="0" borderId="1" xfId="0" applyFont="1" applyBorder="1" applyAlignment="1" applyProtection="1">
      <alignment wrapText="1"/>
      <protection locked="0"/>
    </xf>
    <xf numFmtId="0" fontId="11" fillId="0" borderId="0" xfId="0" applyFont="1" applyAlignment="1">
      <alignment horizontal="center"/>
    </xf>
    <xf numFmtId="0" fontId="7" fillId="0" borderId="0" xfId="0" applyFont="1" applyBorder="1" applyAlignment="1" applyProtection="1">
      <alignment wrapText="1"/>
      <protection locked="0"/>
    </xf>
    <xf numFmtId="0" fontId="7" fillId="0" borderId="0" xfId="0" applyFont="1" applyAlignment="1">
      <alignment horizontal="left"/>
    </xf>
    <xf numFmtId="0" fontId="7" fillId="7" borderId="9" xfId="0" applyFont="1" applyFill="1" applyBorder="1" applyAlignment="1" applyProtection="1">
      <alignment horizontal="center" wrapText="1"/>
      <protection locked="0"/>
    </xf>
    <xf numFmtId="0" fontId="7" fillId="0" borderId="9" xfId="0" applyFont="1" applyBorder="1" applyAlignment="1" applyProtection="1">
      <alignment horizontal="center" wrapText="1"/>
      <protection hidden="1"/>
    </xf>
    <xf numFmtId="0" fontId="11" fillId="0" borderId="3" xfId="0" applyFont="1" applyBorder="1" applyAlignment="1">
      <alignment horizontal="justify" vertical="top" wrapText="1"/>
    </xf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 applyProtection="1">
      <alignment horizontal="center" wrapText="1"/>
      <protection hidden="1"/>
    </xf>
    <xf numFmtId="0" fontId="7" fillId="4" borderId="4" xfId="0" applyFont="1" applyFill="1" applyBorder="1" applyAlignment="1">
      <alignment horizontal="center" wrapText="1"/>
    </xf>
    <xf numFmtId="0" fontId="7" fillId="4" borderId="4" xfId="0" applyFont="1" applyFill="1" applyBorder="1" applyAlignment="1" applyProtection="1">
      <alignment horizontal="center" wrapText="1"/>
      <protection hidden="1"/>
    </xf>
    <xf numFmtId="0" fontId="11" fillId="0" borderId="16" xfId="0" applyFont="1" applyBorder="1" applyAlignment="1">
      <alignment horizontal="justify" vertical="top" wrapText="1"/>
    </xf>
    <xf numFmtId="0" fontId="7" fillId="0" borderId="28" xfId="0" applyFont="1" applyBorder="1" applyAlignment="1">
      <alignment horizontal="center" wrapText="1"/>
    </xf>
    <xf numFmtId="0" fontId="7" fillId="7" borderId="28" xfId="0" applyFont="1" applyFill="1" applyBorder="1" applyAlignment="1" applyProtection="1">
      <alignment horizontal="center" wrapText="1"/>
      <protection locked="0"/>
    </xf>
    <xf numFmtId="0" fontId="7" fillId="7" borderId="29" xfId="0" applyFont="1" applyFill="1" applyBorder="1" applyAlignment="1" applyProtection="1">
      <alignment horizontal="center" wrapText="1"/>
      <protection locked="0"/>
    </xf>
    <xf numFmtId="0" fontId="7" fillId="3" borderId="15" xfId="0" applyFont="1" applyFill="1" applyBorder="1" applyAlignment="1" applyProtection="1">
      <alignment horizontal="center" vertical="top" wrapText="1"/>
      <protection hidden="1"/>
    </xf>
    <xf numFmtId="0" fontId="7" fillId="4" borderId="7" xfId="0" applyFont="1" applyFill="1" applyBorder="1" applyAlignment="1">
      <alignment horizontal="center" wrapText="1"/>
    </xf>
    <xf numFmtId="0" fontId="11" fillId="4" borderId="2" xfId="0" applyFont="1" applyFill="1" applyBorder="1" applyAlignment="1" applyProtection="1">
      <alignment horizontal="center" wrapText="1"/>
    </xf>
    <xf numFmtId="0" fontId="11" fillId="4" borderId="7" xfId="0" applyFont="1" applyFill="1" applyBorder="1" applyAlignment="1" applyProtection="1">
      <alignment horizontal="center" wrapText="1"/>
    </xf>
    <xf numFmtId="0" fontId="11" fillId="4" borderId="2" xfId="0" applyFont="1" applyFill="1" applyBorder="1" applyAlignment="1">
      <alignment horizontal="center" wrapText="1"/>
    </xf>
    <xf numFmtId="0" fontId="11" fillId="4" borderId="7" xfId="0" applyFont="1" applyFill="1" applyBorder="1" applyAlignment="1">
      <alignment horizontal="center" wrapText="1"/>
    </xf>
    <xf numFmtId="0" fontId="11" fillId="0" borderId="11" xfId="0" applyFont="1" applyBorder="1" applyAlignment="1">
      <alignment vertical="top" wrapText="1"/>
    </xf>
    <xf numFmtId="0" fontId="11" fillId="3" borderId="12" xfId="0" applyFont="1" applyFill="1" applyBorder="1" applyAlignment="1" applyProtection="1">
      <alignment horizontal="center" wrapText="1"/>
      <protection hidden="1"/>
    </xf>
    <xf numFmtId="0" fontId="11" fillId="7" borderId="12" xfId="0" applyFont="1" applyFill="1" applyBorder="1" applyAlignment="1" applyProtection="1">
      <alignment horizontal="center" wrapText="1"/>
      <protection locked="0"/>
    </xf>
    <xf numFmtId="0" fontId="11" fillId="7" borderId="13" xfId="0" applyFont="1" applyFill="1" applyBorder="1" applyAlignment="1" applyProtection="1">
      <alignment horizontal="center" wrapText="1"/>
      <protection locked="0"/>
    </xf>
    <xf numFmtId="0" fontId="11" fillId="0" borderId="3" xfId="0" applyFont="1" applyBorder="1" applyAlignment="1">
      <alignment vertical="top" wrapText="1"/>
    </xf>
    <xf numFmtId="0" fontId="11" fillId="3" borderId="4" xfId="0" applyFont="1" applyFill="1" applyBorder="1" applyAlignment="1" applyProtection="1">
      <alignment horizontal="center" wrapText="1"/>
      <protection hidden="1"/>
    </xf>
    <xf numFmtId="0" fontId="11" fillId="0" borderId="8" xfId="0" applyFont="1" applyBorder="1" applyAlignment="1">
      <alignment vertical="top" wrapText="1"/>
    </xf>
    <xf numFmtId="0" fontId="11" fillId="3" borderId="9" xfId="0" applyFont="1" applyFill="1" applyBorder="1" applyAlignment="1" applyProtection="1">
      <alignment horizontal="center" wrapText="1"/>
      <protection hidden="1"/>
    </xf>
    <xf numFmtId="0" fontId="11" fillId="7" borderId="9" xfId="0" applyFont="1" applyFill="1" applyBorder="1" applyAlignment="1" applyProtection="1">
      <alignment horizontal="center" wrapText="1"/>
      <protection locked="0"/>
    </xf>
    <xf numFmtId="0" fontId="11" fillId="7" borderId="10" xfId="0" applyFont="1" applyFill="1" applyBorder="1" applyAlignment="1" applyProtection="1">
      <alignment horizontal="center" wrapText="1"/>
      <protection locked="0"/>
    </xf>
    <xf numFmtId="0" fontId="7" fillId="3" borderId="16" xfId="0" applyFont="1" applyFill="1" applyBorder="1" applyAlignment="1" applyProtection="1">
      <alignment horizontal="center" vertical="top" wrapText="1"/>
      <protection hidden="1"/>
    </xf>
    <xf numFmtId="0" fontId="7" fillId="3" borderId="11" xfId="0" applyFont="1" applyFill="1" applyBorder="1" applyAlignment="1" applyProtection="1">
      <alignment horizontal="center" wrapText="1"/>
      <protection hidden="1"/>
    </xf>
    <xf numFmtId="0" fontId="7" fillId="0" borderId="38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top" wrapText="1"/>
    </xf>
    <xf numFmtId="0" fontId="7" fillId="4" borderId="44" xfId="0" applyFont="1" applyFill="1" applyBorder="1" applyAlignment="1">
      <alignment horizontal="center" wrapText="1"/>
    </xf>
    <xf numFmtId="0" fontId="7" fillId="0" borderId="37" xfId="0" applyFont="1" applyBorder="1" applyAlignment="1">
      <alignment horizontal="center" vertical="top" wrapText="1"/>
    </xf>
    <xf numFmtId="0" fontId="7" fillId="3" borderId="41" xfId="0" applyFont="1" applyFill="1" applyBorder="1" applyAlignment="1" applyProtection="1">
      <alignment horizontal="center" vertical="top" wrapText="1"/>
      <protection hidden="1"/>
    </xf>
    <xf numFmtId="0" fontId="7" fillId="3" borderId="45" xfId="0" applyFont="1" applyFill="1" applyBorder="1" applyAlignment="1" applyProtection="1">
      <alignment horizontal="center" wrapText="1"/>
      <protection hidden="1"/>
    </xf>
    <xf numFmtId="0" fontId="7" fillId="7" borderId="46" xfId="0" applyFont="1" applyFill="1" applyBorder="1" applyAlignment="1" applyProtection="1">
      <alignment horizontal="center" vertical="top" wrapText="1"/>
      <protection locked="0"/>
    </xf>
    <xf numFmtId="0" fontId="7" fillId="7" borderId="28" xfId="0" applyFont="1" applyFill="1" applyBorder="1" applyAlignment="1" applyProtection="1">
      <alignment horizontal="center" vertical="top" wrapText="1"/>
      <protection locked="0"/>
    </xf>
    <xf numFmtId="0" fontId="7" fillId="7" borderId="29" xfId="0" applyFont="1" applyFill="1" applyBorder="1" applyAlignment="1" applyProtection="1">
      <alignment horizontal="center" vertical="top" wrapText="1"/>
      <protection locked="0"/>
    </xf>
    <xf numFmtId="0" fontId="7" fillId="3" borderId="37" xfId="0" applyFont="1" applyFill="1" applyBorder="1" applyAlignment="1" applyProtection="1">
      <alignment horizontal="center" vertical="top" wrapText="1"/>
      <protection hidden="1"/>
    </xf>
    <xf numFmtId="0" fontId="7" fillId="3" borderId="14" xfId="0" applyFont="1" applyFill="1" applyBorder="1" applyAlignment="1" applyProtection="1">
      <alignment horizontal="center" vertical="top" wrapText="1"/>
      <protection hidden="1"/>
    </xf>
    <xf numFmtId="0" fontId="7" fillId="0" borderId="35" xfId="0" applyFont="1" applyBorder="1" applyAlignment="1">
      <alignment horizontal="center" vertical="top" wrapText="1"/>
    </xf>
    <xf numFmtId="0" fontId="7" fillId="0" borderId="51" xfId="0" applyFont="1" applyBorder="1" applyAlignment="1">
      <alignment vertical="top" wrapText="1"/>
    </xf>
    <xf numFmtId="0" fontId="11" fillId="0" borderId="49" xfId="0" applyFont="1" applyBorder="1" applyAlignment="1">
      <alignment vertical="top" wrapText="1"/>
    </xf>
    <xf numFmtId="0" fontId="11" fillId="0" borderId="49" xfId="0" applyFont="1" applyBorder="1" applyAlignment="1">
      <alignment horizontal="justify" vertical="top" wrapText="1"/>
    </xf>
    <xf numFmtId="0" fontId="7" fillId="0" borderId="24" xfId="0" applyFont="1" applyBorder="1" applyAlignment="1">
      <alignment horizontal="center" vertical="top" wrapText="1"/>
    </xf>
    <xf numFmtId="0" fontId="7" fillId="3" borderId="55" xfId="0" applyFont="1" applyFill="1" applyBorder="1" applyAlignment="1" applyProtection="1">
      <alignment horizontal="center" vertical="top" wrapText="1"/>
      <protection hidden="1"/>
    </xf>
    <xf numFmtId="0" fontId="7" fillId="3" borderId="1" xfId="0" applyFont="1" applyFill="1" applyBorder="1" applyAlignment="1" applyProtection="1">
      <alignment horizontal="center" vertical="top" wrapText="1"/>
      <protection hidden="1"/>
    </xf>
    <xf numFmtId="0" fontId="11" fillId="0" borderId="57" xfId="0" applyFont="1" applyBorder="1" applyAlignment="1">
      <alignment horizontal="center" vertical="top" wrapText="1"/>
    </xf>
    <xf numFmtId="0" fontId="7" fillId="0" borderId="41" xfId="0" applyFont="1" applyBorder="1" applyAlignment="1">
      <alignment horizontal="center" vertical="top" wrapText="1"/>
    </xf>
    <xf numFmtId="0" fontId="7" fillId="0" borderId="45" xfId="0" applyFont="1" applyBorder="1" applyAlignment="1">
      <alignment horizontal="center" vertical="top" wrapText="1"/>
    </xf>
    <xf numFmtId="0" fontId="7" fillId="0" borderId="45" xfId="0" applyFont="1" applyBorder="1" applyAlignment="1">
      <alignment horizontal="center" wrapText="1"/>
    </xf>
    <xf numFmtId="0" fontId="7" fillId="0" borderId="15" xfId="0" applyFont="1" applyBorder="1" applyAlignment="1">
      <alignment horizontal="center" vertical="top" wrapText="1"/>
    </xf>
    <xf numFmtId="0" fontId="7" fillId="3" borderId="30" xfId="0" applyFont="1" applyFill="1" applyBorder="1" applyAlignment="1" applyProtection="1">
      <alignment horizontal="center" vertical="top" wrapText="1"/>
      <protection hidden="1"/>
    </xf>
    <xf numFmtId="0" fontId="7" fillId="3" borderId="4" xfId="0" applyFont="1" applyFill="1" applyBorder="1" applyAlignment="1" applyProtection="1">
      <alignment horizontal="center" wrapText="1"/>
      <protection locked="0"/>
    </xf>
    <xf numFmtId="0" fontId="7" fillId="3" borderId="4" xfId="0" applyFont="1" applyFill="1" applyBorder="1" applyAlignment="1" applyProtection="1">
      <alignment horizontal="center" wrapText="1"/>
      <protection hidden="1"/>
    </xf>
    <xf numFmtId="0" fontId="7" fillId="3" borderId="2" xfId="0" applyFont="1" applyFill="1" applyBorder="1" applyAlignment="1" applyProtection="1">
      <alignment horizontal="center" wrapText="1"/>
      <protection hidden="1"/>
    </xf>
    <xf numFmtId="0" fontId="7" fillId="3" borderId="9" xfId="0" applyFont="1" applyFill="1" applyBorder="1" applyAlignment="1" applyProtection="1">
      <alignment horizontal="center" wrapText="1"/>
      <protection hidden="1"/>
    </xf>
    <xf numFmtId="0" fontId="7" fillId="3" borderId="5" xfId="0" applyFont="1" applyFill="1" applyBorder="1" applyAlignment="1" applyProtection="1">
      <alignment horizontal="center" wrapText="1"/>
      <protection locked="0"/>
    </xf>
    <xf numFmtId="0" fontId="7" fillId="3" borderId="47" xfId="0" applyFont="1" applyFill="1" applyBorder="1" applyAlignment="1" applyProtection="1">
      <alignment horizontal="center" vertical="top" wrapText="1"/>
      <protection hidden="1"/>
    </xf>
    <xf numFmtId="0" fontId="20" fillId="0" borderId="0" xfId="0" applyFont="1" applyAlignment="1" applyProtection="1">
      <alignment wrapText="1"/>
      <protection hidden="1"/>
    </xf>
    <xf numFmtId="0" fontId="7" fillId="0" borderId="2" xfId="0" applyFont="1" applyBorder="1" applyAlignment="1" applyProtection="1">
      <alignment horizontal="center" wrapText="1"/>
    </xf>
    <xf numFmtId="14" fontId="7" fillId="0" borderId="0" xfId="0" applyNumberFormat="1" applyFont="1" applyAlignment="1" applyProtection="1">
      <alignment horizontal="center" wrapText="1"/>
      <protection locked="0"/>
    </xf>
    <xf numFmtId="0" fontId="11" fillId="4" borderId="52" xfId="0" applyFont="1" applyFill="1" applyBorder="1" applyAlignment="1" applyProtection="1">
      <alignment horizontal="justify" vertical="top" wrapText="1"/>
      <protection hidden="1"/>
    </xf>
    <xf numFmtId="0" fontId="7" fillId="4" borderId="40" xfId="0" applyFont="1" applyFill="1" applyBorder="1" applyAlignment="1" applyProtection="1">
      <alignment horizontal="center" wrapText="1"/>
      <protection hidden="1"/>
    </xf>
    <xf numFmtId="0" fontId="7" fillId="4" borderId="1" xfId="0" applyFont="1" applyFill="1" applyBorder="1" applyAlignment="1" applyProtection="1">
      <alignment horizontal="center" vertical="top" wrapText="1"/>
      <protection hidden="1"/>
    </xf>
    <xf numFmtId="0" fontId="7" fillId="4" borderId="38" xfId="0" applyFont="1" applyFill="1" applyBorder="1" applyAlignment="1" applyProtection="1">
      <alignment horizontal="center" wrapText="1"/>
      <protection hidden="1"/>
    </xf>
    <xf numFmtId="0" fontId="7" fillId="4" borderId="10" xfId="0" applyFont="1" applyFill="1" applyBorder="1" applyAlignment="1" applyProtection="1">
      <alignment horizontal="center" wrapText="1"/>
      <protection hidden="1"/>
    </xf>
    <xf numFmtId="0" fontId="7" fillId="4" borderId="8" xfId="0" applyFont="1" applyFill="1" applyBorder="1" applyAlignment="1" applyProtection="1">
      <alignment horizontal="center" wrapText="1"/>
      <protection hidden="1"/>
    </xf>
    <xf numFmtId="0" fontId="11" fillId="4" borderId="11" xfId="0" applyFont="1" applyFill="1" applyBorder="1" applyAlignment="1" applyProtection="1">
      <alignment horizontal="justify" vertical="top" wrapText="1"/>
      <protection hidden="1"/>
    </xf>
    <xf numFmtId="0" fontId="7" fillId="4" borderId="12" xfId="0" applyFont="1" applyFill="1" applyBorder="1" applyAlignment="1" applyProtection="1">
      <alignment horizontal="center" wrapText="1"/>
      <protection hidden="1"/>
    </xf>
    <xf numFmtId="0" fontId="7" fillId="4" borderId="12" xfId="0" applyFont="1" applyFill="1" applyBorder="1" applyAlignment="1" applyProtection="1">
      <alignment horizontal="center" vertical="top" wrapText="1"/>
      <protection hidden="1"/>
    </xf>
    <xf numFmtId="0" fontId="7" fillId="4" borderId="13" xfId="0" applyFont="1" applyFill="1" applyBorder="1" applyAlignment="1" applyProtection="1">
      <alignment horizontal="center" wrapText="1"/>
      <protection hidden="1"/>
    </xf>
    <xf numFmtId="0" fontId="7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11" fillId="5" borderId="2" xfId="0" applyFont="1" applyFill="1" applyBorder="1" applyAlignment="1" applyProtection="1">
      <alignment horizontal="center" wrapText="1"/>
      <protection hidden="1"/>
    </xf>
    <xf numFmtId="0" fontId="11" fillId="5" borderId="7" xfId="0" applyFont="1" applyFill="1" applyBorder="1" applyAlignment="1" applyProtection="1">
      <alignment horizontal="center" wrapText="1"/>
      <protection hidden="1"/>
    </xf>
    <xf numFmtId="0" fontId="11" fillId="5" borderId="4" xfId="0" applyFont="1" applyFill="1" applyBorder="1" applyAlignment="1" applyProtection="1">
      <alignment horizontal="center" wrapText="1"/>
      <protection hidden="1"/>
    </xf>
    <xf numFmtId="0" fontId="11" fillId="5" borderId="9" xfId="0" applyFont="1" applyFill="1" applyBorder="1" applyAlignment="1" applyProtection="1">
      <alignment horizontal="center" wrapText="1"/>
      <protection hidden="1"/>
    </xf>
    <xf numFmtId="0" fontId="7" fillId="5" borderId="15" xfId="0" applyFont="1" applyFill="1" applyBorder="1" applyAlignment="1" applyProtection="1">
      <alignment horizontal="center" wrapText="1"/>
      <protection hidden="1"/>
    </xf>
    <xf numFmtId="164" fontId="7" fillId="5" borderId="55" xfId="0" applyNumberFormat="1" applyFont="1" applyFill="1" applyBorder="1" applyAlignment="1" applyProtection="1">
      <alignment horizontal="center" vertical="top" wrapText="1"/>
      <protection hidden="1"/>
    </xf>
    <xf numFmtId="164" fontId="7" fillId="5" borderId="37" xfId="0" applyNumberFormat="1" applyFont="1" applyFill="1" applyBorder="1" applyAlignment="1" applyProtection="1">
      <alignment horizontal="center" vertical="top" wrapText="1"/>
      <protection hidden="1"/>
    </xf>
    <xf numFmtId="164" fontId="7" fillId="5" borderId="1" xfId="0" applyNumberFormat="1" applyFont="1" applyFill="1" applyBorder="1" applyAlignment="1" applyProtection="1">
      <alignment horizontal="center" vertical="top" wrapText="1"/>
      <protection hidden="1"/>
    </xf>
    <xf numFmtId="164" fontId="7" fillId="5" borderId="51" xfId="0" applyNumberFormat="1" applyFont="1" applyFill="1" applyBorder="1" applyAlignment="1" applyProtection="1">
      <alignment horizontal="center" vertical="top" wrapText="1"/>
      <protection hidden="1"/>
    </xf>
    <xf numFmtId="164" fontId="7" fillId="5" borderId="2" xfId="0" applyNumberFormat="1" applyFont="1" applyFill="1" applyBorder="1" applyAlignment="1" applyProtection="1">
      <alignment horizontal="center" vertical="top" wrapText="1"/>
      <protection hidden="1"/>
    </xf>
    <xf numFmtId="164" fontId="7" fillId="5" borderId="52" xfId="0" applyNumberFormat="1" applyFont="1" applyFill="1" applyBorder="1" applyAlignment="1" applyProtection="1">
      <alignment horizontal="center" wrapText="1"/>
      <protection hidden="1"/>
    </xf>
    <xf numFmtId="164" fontId="7" fillId="5" borderId="2" xfId="0" applyNumberFormat="1" applyFont="1" applyFill="1" applyBorder="1" applyAlignment="1" applyProtection="1">
      <alignment horizontal="center" wrapText="1"/>
      <protection hidden="1"/>
    </xf>
    <xf numFmtId="164" fontId="7" fillId="5" borderId="15" xfId="0" applyNumberFormat="1" applyFont="1" applyFill="1" applyBorder="1" applyAlignment="1" applyProtection="1">
      <alignment horizontal="center" vertical="top" wrapText="1"/>
      <protection hidden="1"/>
    </xf>
    <xf numFmtId="164" fontId="7" fillId="5" borderId="17" xfId="0" applyNumberFormat="1" applyFont="1" applyFill="1" applyBorder="1" applyAlignment="1" applyProtection="1">
      <alignment horizontal="center" vertical="top" wrapText="1"/>
      <protection hidden="1"/>
    </xf>
    <xf numFmtId="164" fontId="7" fillId="5" borderId="12" xfId="0" applyNumberFormat="1" applyFont="1" applyFill="1" applyBorder="1" applyAlignment="1" applyProtection="1">
      <alignment horizontal="center" wrapText="1"/>
      <protection hidden="1"/>
    </xf>
    <xf numFmtId="164" fontId="7" fillId="5" borderId="12" xfId="0" applyNumberFormat="1" applyFont="1" applyFill="1" applyBorder="1" applyAlignment="1" applyProtection="1">
      <alignment horizontal="center" vertical="top" wrapText="1"/>
      <protection hidden="1"/>
    </xf>
    <xf numFmtId="164" fontId="7" fillId="5" borderId="21" xfId="0" applyNumberFormat="1" applyFont="1" applyFill="1" applyBorder="1" applyAlignment="1" applyProtection="1">
      <alignment horizontal="center" wrapText="1"/>
      <protection hidden="1"/>
    </xf>
    <xf numFmtId="164" fontId="7" fillId="5" borderId="21" xfId="0" applyNumberFormat="1" applyFont="1" applyFill="1" applyBorder="1" applyAlignment="1" applyProtection="1">
      <alignment horizontal="center" vertical="top" wrapText="1"/>
      <protection hidden="1"/>
    </xf>
    <xf numFmtId="164" fontId="7" fillId="5" borderId="22" xfId="0" applyNumberFormat="1" applyFont="1" applyFill="1" applyBorder="1" applyAlignment="1" applyProtection="1">
      <alignment horizontal="center" vertical="top" wrapText="1"/>
      <protection hidden="1"/>
    </xf>
    <xf numFmtId="0" fontId="7" fillId="5" borderId="4" xfId="0" applyFont="1" applyFill="1" applyBorder="1" applyAlignment="1" applyProtection="1">
      <alignment horizontal="center" wrapText="1"/>
      <protection hidden="1"/>
    </xf>
    <xf numFmtId="0" fontId="7" fillId="5" borderId="2" xfId="0" applyFont="1" applyFill="1" applyBorder="1" applyAlignment="1" applyProtection="1">
      <alignment horizontal="center" wrapText="1"/>
      <protection hidden="1"/>
    </xf>
    <xf numFmtId="0" fontId="7" fillId="5" borderId="9" xfId="0" applyFont="1" applyFill="1" applyBorder="1" applyAlignment="1" applyProtection="1">
      <alignment horizontal="center" wrapText="1"/>
      <protection hidden="1"/>
    </xf>
    <xf numFmtId="0" fontId="0" fillId="5" borderId="0" xfId="0" applyFill="1" applyAlignment="1" applyProtection="1">
      <alignment wrapText="1"/>
      <protection hidden="1"/>
    </xf>
    <xf numFmtId="0" fontId="5" fillId="5" borderId="0" xfId="0" applyFont="1" applyFill="1" applyAlignment="1" applyProtection="1">
      <alignment horizontal="right" vertical="top" wrapText="1"/>
      <protection hidden="1"/>
    </xf>
    <xf numFmtId="0" fontId="4" fillId="5" borderId="0" xfId="0" applyFont="1" applyFill="1" applyAlignment="1" applyProtection="1">
      <alignment horizontal="center"/>
      <protection hidden="1"/>
    </xf>
    <xf numFmtId="0" fontId="3" fillId="5" borderId="0" xfId="0" applyFont="1" applyFill="1" applyAlignment="1" applyProtection="1">
      <alignment horizontal="center" vertical="top" wrapText="1"/>
      <protection hidden="1"/>
    </xf>
    <xf numFmtId="0" fontId="7" fillId="5" borderId="8" xfId="0" applyFont="1" applyFill="1" applyBorder="1" applyAlignment="1" applyProtection="1">
      <alignment horizontal="center" vertical="top" wrapText="1"/>
      <protection hidden="1"/>
    </xf>
    <xf numFmtId="0" fontId="7" fillId="5" borderId="9" xfId="0" applyFont="1" applyFill="1" applyBorder="1" applyAlignment="1" applyProtection="1">
      <alignment horizontal="center" vertical="top" wrapText="1"/>
      <protection hidden="1"/>
    </xf>
    <xf numFmtId="0" fontId="7" fillId="5" borderId="10" xfId="0" applyFont="1" applyFill="1" applyBorder="1" applyAlignment="1" applyProtection="1">
      <alignment horizontal="center" vertical="top" wrapText="1"/>
      <protection hidden="1"/>
    </xf>
    <xf numFmtId="0" fontId="11" fillId="5" borderId="6" xfId="0" applyFont="1" applyFill="1" applyBorder="1" applyAlignment="1" applyProtection="1">
      <alignment vertical="top" wrapText="1"/>
      <protection hidden="1"/>
    </xf>
    <xf numFmtId="0" fontId="11" fillId="5" borderId="6" xfId="0" applyFont="1" applyFill="1" applyBorder="1" applyAlignment="1" applyProtection="1">
      <alignment horizontal="left" vertical="top" wrapText="1"/>
      <protection hidden="1"/>
    </xf>
    <xf numFmtId="0" fontId="11" fillId="5" borderId="6" xfId="0" applyFont="1" applyFill="1" applyBorder="1" applyAlignment="1" applyProtection="1">
      <alignment horizontal="justify" vertical="top" wrapText="1"/>
      <protection hidden="1"/>
    </xf>
    <xf numFmtId="0" fontId="11" fillId="5" borderId="6" xfId="0" applyFont="1" applyFill="1" applyBorder="1" applyAlignment="1" applyProtection="1">
      <alignment horizontal="left" vertical="top" wrapText="1" indent="8"/>
      <protection hidden="1"/>
    </xf>
    <xf numFmtId="0" fontId="7" fillId="5" borderId="12" xfId="0" applyFont="1" applyFill="1" applyBorder="1" applyAlignment="1" applyProtection="1">
      <alignment horizontal="center" wrapText="1"/>
      <protection hidden="1"/>
    </xf>
    <xf numFmtId="0" fontId="11" fillId="5" borderId="8" xfId="0" applyFont="1" applyFill="1" applyBorder="1" applyAlignment="1" applyProtection="1">
      <alignment vertical="top" wrapText="1"/>
      <protection hidden="1"/>
    </xf>
    <xf numFmtId="0" fontId="7" fillId="5" borderId="7" xfId="0" applyFont="1" applyFill="1" applyBorder="1" applyAlignment="1" applyProtection="1">
      <alignment horizontal="center" wrapText="1"/>
      <protection hidden="1"/>
    </xf>
    <xf numFmtId="0" fontId="11" fillId="5" borderId="11" xfId="0" applyFont="1" applyFill="1" applyBorder="1" applyAlignment="1" applyProtection="1">
      <alignment horizontal="justify" vertical="top" wrapText="1"/>
      <protection hidden="1"/>
    </xf>
    <xf numFmtId="0" fontId="7" fillId="5" borderId="14" xfId="0" applyFont="1" applyFill="1" applyBorder="1" applyAlignment="1" applyProtection="1">
      <alignment horizontal="justify" vertical="top" wrapText="1"/>
      <protection hidden="1"/>
    </xf>
    <xf numFmtId="0" fontId="7" fillId="5" borderId="0" xfId="0" applyFont="1" applyFill="1" applyProtection="1">
      <protection hidden="1"/>
    </xf>
    <xf numFmtId="0" fontId="0" fillId="5" borderId="0" xfId="0" applyFill="1" applyAlignment="1" applyProtection="1">
      <alignment horizontal="center" vertical="center" wrapText="1"/>
      <protection hidden="1"/>
    </xf>
    <xf numFmtId="0" fontId="0" fillId="5" borderId="0" xfId="0" applyFont="1" applyFill="1" applyAlignment="1" applyProtection="1">
      <alignment horizontal="center" vertical="center" wrapText="1"/>
      <protection hidden="1"/>
    </xf>
    <xf numFmtId="0" fontId="15" fillId="5" borderId="0" xfId="0" applyFont="1" applyFill="1" applyAlignment="1" applyProtection="1">
      <alignment wrapText="1"/>
      <protection hidden="1"/>
    </xf>
    <xf numFmtId="0" fontId="7" fillId="5" borderId="38" xfId="0" applyFont="1" applyFill="1" applyBorder="1" applyAlignment="1" applyProtection="1">
      <alignment horizontal="center" vertical="center" wrapText="1"/>
      <protection hidden="1"/>
    </xf>
    <xf numFmtId="0" fontId="7" fillId="5" borderId="9" xfId="0" applyFont="1" applyFill="1" applyBorder="1" applyAlignment="1" applyProtection="1">
      <alignment horizontal="center" vertical="center" wrapText="1"/>
      <protection hidden="1"/>
    </xf>
    <xf numFmtId="0" fontId="7" fillId="5" borderId="10" xfId="0" applyFont="1" applyFill="1" applyBorder="1" applyAlignment="1" applyProtection="1">
      <alignment horizontal="center" vertical="center" wrapText="1"/>
      <protection hidden="1"/>
    </xf>
    <xf numFmtId="0" fontId="7" fillId="5" borderId="35" xfId="0" applyFont="1" applyFill="1" applyBorder="1" applyAlignment="1" applyProtection="1">
      <alignment horizontal="center" vertical="top" wrapText="1"/>
      <protection hidden="1"/>
    </xf>
    <xf numFmtId="0" fontId="11" fillId="5" borderId="57" xfId="0" applyFont="1" applyFill="1" applyBorder="1" applyAlignment="1" applyProtection="1">
      <alignment horizontal="center" vertical="top" wrapText="1"/>
      <protection hidden="1"/>
    </xf>
    <xf numFmtId="0" fontId="7" fillId="5" borderId="24" xfId="0" applyFont="1" applyFill="1" applyBorder="1" applyAlignment="1" applyProtection="1">
      <alignment horizontal="center" vertical="top" wrapText="1"/>
      <protection hidden="1"/>
    </xf>
    <xf numFmtId="0" fontId="7" fillId="5" borderId="37" xfId="0" applyFont="1" applyFill="1" applyBorder="1" applyAlignment="1" applyProtection="1">
      <alignment horizontal="center" vertical="top" wrapText="1"/>
      <protection hidden="1"/>
    </xf>
    <xf numFmtId="0" fontId="7" fillId="5" borderId="43" xfId="0" applyFont="1" applyFill="1" applyBorder="1" applyAlignment="1" applyProtection="1">
      <alignment horizontal="center" vertical="top" wrapText="1"/>
      <protection hidden="1"/>
    </xf>
    <xf numFmtId="0" fontId="7" fillId="5" borderId="21" xfId="0" applyFont="1" applyFill="1" applyBorder="1" applyAlignment="1" applyProtection="1">
      <alignment horizontal="center" vertical="top" wrapText="1"/>
      <protection hidden="1"/>
    </xf>
    <xf numFmtId="0" fontId="7" fillId="5" borderId="22" xfId="0" applyFont="1" applyFill="1" applyBorder="1" applyAlignment="1" applyProtection="1">
      <alignment horizontal="center" vertical="top" wrapText="1"/>
      <protection hidden="1"/>
    </xf>
    <xf numFmtId="0" fontId="11" fillId="5" borderId="49" xfId="0" applyFont="1" applyFill="1" applyBorder="1" applyAlignment="1" applyProtection="1">
      <alignment horizontal="justify" vertical="top" wrapText="1"/>
      <protection hidden="1"/>
    </xf>
    <xf numFmtId="0" fontId="7" fillId="5" borderId="45" xfId="0" applyFont="1" applyFill="1" applyBorder="1" applyAlignment="1" applyProtection="1">
      <alignment horizontal="center" wrapText="1"/>
      <protection hidden="1"/>
    </xf>
    <xf numFmtId="0" fontId="11" fillId="5" borderId="52" xfId="0" applyFont="1" applyFill="1" applyBorder="1" applyAlignment="1" applyProtection="1">
      <alignment horizontal="justify" vertical="top" wrapText="1"/>
      <protection hidden="1"/>
    </xf>
    <xf numFmtId="0" fontId="11" fillId="5" borderId="16" xfId="0" applyFont="1" applyFill="1" applyBorder="1" applyAlignment="1" applyProtection="1">
      <alignment horizontal="justify" vertical="top" wrapText="1"/>
      <protection hidden="1"/>
    </xf>
    <xf numFmtId="0" fontId="7" fillId="5" borderId="28" xfId="0" applyFont="1" applyFill="1" applyBorder="1" applyAlignment="1" applyProtection="1">
      <alignment horizontal="center" wrapText="1"/>
      <protection hidden="1"/>
    </xf>
    <xf numFmtId="0" fontId="7" fillId="5" borderId="15" xfId="0" applyFont="1" applyFill="1" applyBorder="1" applyAlignment="1" applyProtection="1">
      <alignment horizontal="center" vertical="top" wrapText="1"/>
      <protection hidden="1"/>
    </xf>
    <xf numFmtId="0" fontId="10" fillId="5" borderId="0" xfId="0" applyFont="1" applyFill="1" applyAlignment="1" applyProtection="1">
      <alignment wrapText="1"/>
      <protection hidden="1"/>
    </xf>
    <xf numFmtId="0" fontId="10" fillId="5" borderId="0" xfId="0" applyFont="1" applyFill="1" applyAlignment="1" applyProtection="1">
      <alignment horizontal="center" vertical="center" wrapText="1"/>
      <protection hidden="1"/>
    </xf>
    <xf numFmtId="0" fontId="7" fillId="5" borderId="0" xfId="0" applyFont="1" applyFill="1" applyAlignment="1" applyProtection="1">
      <alignment horizontal="right"/>
      <protection hidden="1"/>
    </xf>
    <xf numFmtId="0" fontId="7" fillId="5" borderId="2" xfId="0" applyFont="1" applyFill="1" applyBorder="1" applyAlignment="1" applyProtection="1">
      <alignment horizontal="center" vertical="center" wrapText="1"/>
      <protection hidden="1"/>
    </xf>
    <xf numFmtId="0" fontId="7" fillId="5" borderId="7" xfId="0" applyFont="1" applyFill="1" applyBorder="1" applyAlignment="1" applyProtection="1">
      <alignment horizontal="center" vertical="center" wrapText="1"/>
      <protection hidden="1"/>
    </xf>
    <xf numFmtId="0" fontId="1" fillId="5" borderId="8" xfId="0" applyFont="1" applyFill="1" applyBorder="1" applyAlignment="1" applyProtection="1">
      <alignment horizontal="center" vertical="top" wrapText="1"/>
      <protection hidden="1"/>
    </xf>
    <xf numFmtId="0" fontId="2" fillId="5" borderId="9" xfId="0" applyFont="1" applyFill="1" applyBorder="1" applyAlignment="1" applyProtection="1">
      <alignment horizontal="center" vertical="top" wrapText="1"/>
      <protection hidden="1"/>
    </xf>
    <xf numFmtId="0" fontId="1" fillId="5" borderId="9" xfId="0" applyFont="1" applyFill="1" applyBorder="1" applyAlignment="1" applyProtection="1">
      <alignment horizontal="center" vertical="top" wrapText="1"/>
      <protection hidden="1"/>
    </xf>
    <xf numFmtId="0" fontId="1" fillId="5" borderId="10" xfId="0" applyFont="1" applyFill="1" applyBorder="1" applyAlignment="1" applyProtection="1">
      <alignment horizontal="center" vertical="top" wrapText="1"/>
      <protection hidden="1"/>
    </xf>
    <xf numFmtId="0" fontId="11" fillId="5" borderId="3" xfId="0" applyFont="1" applyFill="1" applyBorder="1" applyAlignment="1" applyProtection="1">
      <alignment horizontal="justify" vertical="top" wrapText="1"/>
      <protection hidden="1"/>
    </xf>
    <xf numFmtId="0" fontId="7" fillId="5" borderId="5" xfId="0" applyFont="1" applyFill="1" applyBorder="1" applyAlignment="1" applyProtection="1">
      <alignment horizontal="center" wrapText="1"/>
      <protection hidden="1"/>
    </xf>
    <xf numFmtId="0" fontId="11" fillId="5" borderId="8" xfId="0" applyFont="1" applyFill="1" applyBorder="1" applyAlignment="1" applyProtection="1">
      <alignment horizontal="justify" vertical="top" wrapText="1"/>
      <protection hidden="1"/>
    </xf>
    <xf numFmtId="0" fontId="7" fillId="5" borderId="0" xfId="0" applyFont="1" applyFill="1" applyAlignment="1" applyProtection="1">
      <alignment wrapText="1"/>
      <protection hidden="1"/>
    </xf>
    <xf numFmtId="0" fontId="7" fillId="5" borderId="0" xfId="0" applyFont="1" applyFill="1" applyAlignment="1" applyProtection="1">
      <alignment horizontal="center" vertical="center" wrapText="1"/>
      <protection hidden="1"/>
    </xf>
    <xf numFmtId="0" fontId="7" fillId="5" borderId="0" xfId="0" applyFont="1" applyFill="1" applyAlignment="1" applyProtection="1">
      <alignment horizontal="left"/>
      <protection hidden="1"/>
    </xf>
    <xf numFmtId="0" fontId="7" fillId="5" borderId="0" xfId="0" applyFont="1" applyFill="1" applyBorder="1" applyAlignment="1" applyProtection="1">
      <alignment wrapText="1"/>
      <protection hidden="1"/>
    </xf>
    <xf numFmtId="0" fontId="0" fillId="5" borderId="0" xfId="0" applyFill="1" applyBorder="1" applyAlignment="1" applyProtection="1">
      <alignment horizontal="center" vertical="center" wrapText="1"/>
      <protection hidden="1"/>
    </xf>
    <xf numFmtId="0" fontId="0" fillId="5" borderId="24" xfId="0" applyFont="1" applyFill="1" applyBorder="1" applyAlignment="1" applyProtection="1">
      <alignment horizontal="center" vertical="center" wrapText="1"/>
      <protection hidden="1"/>
    </xf>
    <xf numFmtId="0" fontId="17" fillId="5" borderId="24" xfId="0" applyFont="1" applyFill="1" applyBorder="1" applyAlignment="1" applyProtection="1">
      <alignment wrapText="1"/>
      <protection hidden="1"/>
    </xf>
    <xf numFmtId="0" fontId="18" fillId="5" borderId="0" xfId="0" applyFont="1" applyFill="1" applyAlignment="1" applyProtection="1">
      <alignment horizontal="center"/>
      <protection hidden="1"/>
    </xf>
    <xf numFmtId="0" fontId="2" fillId="5" borderId="0" xfId="0" applyFont="1" applyFill="1" applyAlignment="1" applyProtection="1">
      <alignment horizontal="right"/>
      <protection hidden="1"/>
    </xf>
    <xf numFmtId="0" fontId="17" fillId="5" borderId="0" xfId="0" applyFont="1" applyFill="1" applyAlignment="1" applyProtection="1">
      <alignment wrapText="1"/>
      <protection hidden="1"/>
    </xf>
    <xf numFmtId="0" fontId="11" fillId="5" borderId="0" xfId="0" applyFont="1" applyFill="1" applyAlignment="1" applyProtection="1">
      <alignment horizontal="center"/>
      <protection hidden="1"/>
    </xf>
    <xf numFmtId="0" fontId="19" fillId="5" borderId="0" xfId="0" applyFont="1" applyFill="1" applyAlignment="1" applyProtection="1">
      <alignment horizontal="center"/>
      <protection hidden="1"/>
    </xf>
    <xf numFmtId="0" fontId="11" fillId="5" borderId="2" xfId="0" applyFont="1" applyFill="1" applyBorder="1" applyAlignment="1" applyProtection="1">
      <alignment vertical="top" wrapText="1"/>
      <protection hidden="1"/>
    </xf>
    <xf numFmtId="0" fontId="11" fillId="5" borderId="5" xfId="0" applyFont="1" applyFill="1" applyBorder="1" applyAlignment="1" applyProtection="1">
      <alignment horizontal="center" wrapText="1"/>
      <protection hidden="1"/>
    </xf>
    <xf numFmtId="0" fontId="11" fillId="5" borderId="10" xfId="0" applyFont="1" applyFill="1" applyBorder="1" applyAlignment="1" applyProtection="1">
      <alignment horizontal="center" wrapText="1"/>
      <protection hidden="1"/>
    </xf>
    <xf numFmtId="0" fontId="11" fillId="5" borderId="16" xfId="0" applyFont="1" applyFill="1" applyBorder="1" applyAlignment="1" applyProtection="1">
      <alignment vertical="top" wrapText="1"/>
      <protection hidden="1"/>
    </xf>
    <xf numFmtId="0" fontId="7" fillId="5" borderId="17" xfId="0" applyFont="1" applyFill="1" applyBorder="1" applyAlignment="1" applyProtection="1">
      <alignment horizontal="center" wrapText="1"/>
      <protection hidden="1"/>
    </xf>
    <xf numFmtId="0" fontId="11" fillId="5" borderId="17" xfId="0" applyFont="1" applyFill="1" applyBorder="1" applyAlignment="1" applyProtection="1">
      <alignment horizontal="center" wrapText="1"/>
      <protection hidden="1"/>
    </xf>
    <xf numFmtId="0" fontId="11" fillId="5" borderId="18" xfId="0" applyFont="1" applyFill="1" applyBorder="1" applyAlignment="1" applyProtection="1">
      <alignment horizontal="center" wrapText="1"/>
      <protection hidden="1"/>
    </xf>
    <xf numFmtId="0" fontId="11" fillId="5" borderId="51" xfId="0" applyFont="1" applyFill="1" applyBorder="1" applyAlignment="1" applyProtection="1">
      <alignment vertical="top" wrapText="1"/>
      <protection hidden="1"/>
    </xf>
    <xf numFmtId="0" fontId="7" fillId="5" borderId="59" xfId="0" applyFont="1" applyFill="1" applyBorder="1" applyAlignment="1" applyProtection="1">
      <alignment horizontal="center" vertical="top" wrapText="1"/>
      <protection hidden="1"/>
    </xf>
    <xf numFmtId="0" fontId="7" fillId="5" borderId="60" xfId="0" applyFont="1" applyFill="1" applyBorder="1" applyAlignment="1" applyProtection="1">
      <alignment vertical="top" wrapText="1"/>
      <protection hidden="1"/>
    </xf>
    <xf numFmtId="164" fontId="7" fillId="5" borderId="47" xfId="0" applyNumberFormat="1" applyFont="1" applyFill="1" applyBorder="1" applyAlignment="1" applyProtection="1">
      <alignment horizontal="center" vertical="top" wrapText="1"/>
      <protection hidden="1"/>
    </xf>
    <xf numFmtId="164" fontId="7" fillId="5" borderId="14" xfId="0" applyNumberFormat="1" applyFont="1" applyFill="1" applyBorder="1" applyAlignment="1" applyProtection="1">
      <alignment horizontal="center" vertical="top" wrapText="1"/>
      <protection hidden="1"/>
    </xf>
    <xf numFmtId="164" fontId="7" fillId="5" borderId="30" xfId="0" applyNumberFormat="1" applyFont="1" applyFill="1" applyBorder="1" applyAlignment="1" applyProtection="1">
      <alignment horizontal="center" vertical="top" wrapText="1"/>
      <protection hidden="1"/>
    </xf>
    <xf numFmtId="164" fontId="7" fillId="5" borderId="0" xfId="0" applyNumberFormat="1" applyFont="1" applyFill="1" applyBorder="1" applyAlignment="1" applyProtection="1">
      <alignment horizontal="center" vertical="top" wrapText="1"/>
      <protection hidden="1"/>
    </xf>
    <xf numFmtId="164" fontId="7" fillId="5" borderId="17" xfId="0" applyNumberFormat="1" applyFont="1" applyFill="1" applyBorder="1" applyAlignment="1" applyProtection="1">
      <alignment horizontal="center" wrapText="1"/>
      <protection hidden="1"/>
    </xf>
    <xf numFmtId="164" fontId="7" fillId="5" borderId="15" xfId="0" applyNumberFormat="1" applyFont="1" applyFill="1" applyBorder="1" applyAlignment="1" applyProtection="1">
      <alignment horizontal="center" wrapText="1"/>
      <protection hidden="1"/>
    </xf>
    <xf numFmtId="164" fontId="7" fillId="5" borderId="30" xfId="0" applyNumberFormat="1" applyFont="1" applyFill="1" applyBorder="1" applyAlignment="1" applyProtection="1">
      <alignment horizontal="center" wrapText="1"/>
      <protection hidden="1"/>
    </xf>
    <xf numFmtId="0" fontId="5" fillId="5" borderId="0" xfId="0" applyFont="1" applyFill="1" applyAlignment="1" applyProtection="1">
      <alignment horizontal="left" vertical="center"/>
      <protection hidden="1"/>
    </xf>
    <xf numFmtId="0" fontId="0" fillId="5" borderId="0" xfId="0" applyFill="1" applyAlignment="1" applyProtection="1">
      <alignment horizontal="left" vertical="center"/>
      <protection hidden="1"/>
    </xf>
    <xf numFmtId="0" fontId="8" fillId="5" borderId="0" xfId="0" applyFont="1" applyFill="1" applyAlignment="1" applyProtection="1">
      <alignment horizontal="center" vertical="top" wrapText="1"/>
      <protection hidden="1"/>
    </xf>
    <xf numFmtId="0" fontId="9" fillId="5" borderId="0" xfId="0" applyFont="1" applyFill="1" applyAlignment="1" applyProtection="1">
      <alignment horizontal="center"/>
      <protection hidden="1"/>
    </xf>
    <xf numFmtId="0" fontId="7" fillId="5" borderId="58" xfId="0" applyFont="1" applyFill="1" applyBorder="1" applyAlignment="1" applyProtection="1">
      <alignment vertical="top" wrapText="1"/>
      <protection hidden="1"/>
    </xf>
    <xf numFmtId="0" fontId="7" fillId="5" borderId="28" xfId="0" applyFont="1" applyFill="1" applyBorder="1" applyAlignment="1" applyProtection="1">
      <alignment vertical="top" wrapText="1"/>
      <protection hidden="1"/>
    </xf>
    <xf numFmtId="0" fontId="7" fillId="5" borderId="29" xfId="0" applyFont="1" applyFill="1" applyBorder="1" applyAlignment="1" applyProtection="1">
      <alignment vertical="top" wrapText="1"/>
      <protection hidden="1"/>
    </xf>
    <xf numFmtId="0" fontId="7" fillId="5" borderId="0" xfId="0" applyFont="1" applyFill="1" applyAlignment="1" applyProtection="1">
      <alignment wrapText="1"/>
      <protection hidden="1"/>
    </xf>
    <xf numFmtId="0" fontId="10" fillId="5" borderId="0" xfId="0" applyFont="1" applyFill="1" applyAlignment="1" applyProtection="1">
      <alignment wrapText="1"/>
      <protection hidden="1"/>
    </xf>
    <xf numFmtId="0" fontId="10" fillId="5" borderId="0" xfId="0" applyFont="1" applyFill="1" applyAlignment="1" applyProtection="1">
      <alignment horizontal="center" vertical="center" wrapText="1"/>
      <protection hidden="1"/>
    </xf>
    <xf numFmtId="0" fontId="7" fillId="5" borderId="20" xfId="0" applyFont="1" applyFill="1" applyBorder="1" applyAlignment="1" applyProtection="1">
      <alignment horizontal="center" vertical="top" wrapText="1"/>
      <protection hidden="1"/>
    </xf>
    <xf numFmtId="0" fontId="7" fillId="5" borderId="23" xfId="0" applyFont="1" applyFill="1" applyBorder="1" applyAlignment="1" applyProtection="1">
      <alignment horizontal="center" vertical="top" wrapText="1"/>
      <protection hidden="1"/>
    </xf>
    <xf numFmtId="0" fontId="7" fillId="5" borderId="7" xfId="0" applyFont="1" applyFill="1" applyBorder="1" applyAlignment="1" applyProtection="1">
      <alignment horizontal="center" vertical="top" wrapText="1"/>
      <protection hidden="1"/>
    </xf>
    <xf numFmtId="0" fontId="7" fillId="5" borderId="14" xfId="0" applyFont="1" applyFill="1" applyBorder="1" applyAlignment="1" applyProtection="1">
      <alignment vertical="top" wrapText="1"/>
      <protection hidden="1"/>
    </xf>
    <xf numFmtId="0" fontId="7" fillId="5" borderId="15" xfId="0" applyFont="1" applyFill="1" applyBorder="1" applyAlignment="1" applyProtection="1">
      <alignment vertical="top" wrapText="1"/>
      <protection hidden="1"/>
    </xf>
    <xf numFmtId="0" fontId="7" fillId="5" borderId="30" xfId="0" applyFont="1" applyFill="1" applyBorder="1" applyAlignment="1" applyProtection="1">
      <alignment vertical="top" wrapText="1"/>
      <protection hidden="1"/>
    </xf>
    <xf numFmtId="0" fontId="7" fillId="5" borderId="3" xfId="0" applyFont="1" applyFill="1" applyBorder="1" applyAlignment="1" applyProtection="1">
      <alignment horizontal="center" vertical="top" wrapText="1"/>
      <protection hidden="1"/>
    </xf>
    <xf numFmtId="0" fontId="7" fillId="5" borderId="6" xfId="0" applyFont="1" applyFill="1" applyBorder="1" applyAlignment="1" applyProtection="1">
      <alignment horizontal="center" vertical="top" wrapText="1"/>
      <protection hidden="1"/>
    </xf>
    <xf numFmtId="0" fontId="7" fillId="5" borderId="4" xfId="0" applyFont="1" applyFill="1" applyBorder="1" applyAlignment="1" applyProtection="1">
      <alignment horizontal="center" vertical="top" wrapText="1"/>
      <protection hidden="1"/>
    </xf>
    <xf numFmtId="0" fontId="7" fillId="5" borderId="2" xfId="0" applyFont="1" applyFill="1" applyBorder="1" applyAlignment="1" applyProtection="1">
      <alignment horizontal="center" vertical="top" wrapText="1"/>
      <protection hidden="1"/>
    </xf>
    <xf numFmtId="0" fontId="7" fillId="5" borderId="17" xfId="0" applyFont="1" applyFill="1" applyBorder="1" applyAlignment="1" applyProtection="1">
      <alignment horizontal="center" vertical="center" wrapText="1"/>
      <protection hidden="1"/>
    </xf>
    <xf numFmtId="0" fontId="7" fillId="5" borderId="18" xfId="0" applyFont="1" applyFill="1" applyBorder="1" applyAlignment="1" applyProtection="1">
      <alignment horizontal="center" vertical="center" wrapText="1"/>
      <protection hidden="1"/>
    </xf>
    <xf numFmtId="0" fontId="5" fillId="5" borderId="0" xfId="0" applyFont="1" applyFill="1" applyBorder="1" applyAlignment="1" applyProtection="1">
      <alignment horizontal="center" vertical="center" wrapText="1"/>
      <protection hidden="1"/>
    </xf>
    <xf numFmtId="0" fontId="7" fillId="5" borderId="48" xfId="0" applyFont="1" applyFill="1" applyBorder="1" applyAlignment="1" applyProtection="1">
      <alignment horizontal="center" vertical="center" wrapText="1"/>
      <protection hidden="1"/>
    </xf>
    <xf numFmtId="0" fontId="7" fillId="5" borderId="49" xfId="0" applyFont="1" applyFill="1" applyBorder="1" applyAlignment="1" applyProtection="1">
      <alignment horizontal="center" vertical="center" wrapText="1"/>
      <protection hidden="1"/>
    </xf>
    <xf numFmtId="0" fontId="7" fillId="5" borderId="50" xfId="0" applyFont="1" applyFill="1" applyBorder="1" applyAlignment="1" applyProtection="1">
      <alignment horizontal="center" vertical="center" wrapText="1"/>
      <protection hidden="1"/>
    </xf>
    <xf numFmtId="0" fontId="7" fillId="5" borderId="39" xfId="0" applyFont="1" applyFill="1" applyBorder="1" applyAlignment="1" applyProtection="1">
      <alignment horizontal="center" vertical="center" wrapText="1"/>
      <protection hidden="1"/>
    </xf>
    <xf numFmtId="0" fontId="7" fillId="5" borderId="56" xfId="0" applyFont="1" applyFill="1" applyBorder="1" applyAlignment="1" applyProtection="1">
      <alignment horizontal="center" vertical="center" wrapText="1"/>
      <protection hidden="1"/>
    </xf>
    <xf numFmtId="0" fontId="7" fillId="5" borderId="40" xfId="0" applyFont="1" applyFill="1" applyBorder="1" applyAlignment="1" applyProtection="1">
      <alignment horizontal="center" vertical="center" wrapText="1"/>
      <protection hidden="1"/>
    </xf>
    <xf numFmtId="0" fontId="7" fillId="5" borderId="23" xfId="0" applyFont="1" applyFill="1" applyBorder="1" applyAlignment="1" applyProtection="1">
      <alignment horizontal="center" vertical="center" wrapText="1"/>
      <protection hidden="1"/>
    </xf>
    <xf numFmtId="0" fontId="7" fillId="5" borderId="53" xfId="0" applyFont="1" applyFill="1" applyBorder="1" applyAlignment="1" applyProtection="1">
      <alignment horizontal="center" vertical="center" wrapText="1"/>
      <protection hidden="1"/>
    </xf>
    <xf numFmtId="0" fontId="7" fillId="5" borderId="54" xfId="0" applyFont="1" applyFill="1" applyBorder="1" applyAlignment="1" applyProtection="1">
      <alignment horizontal="center" vertical="center" wrapText="1"/>
      <protection hidden="1"/>
    </xf>
    <xf numFmtId="0" fontId="7" fillId="5" borderId="14" xfId="0" applyFont="1" applyFill="1" applyBorder="1" applyAlignment="1" applyProtection="1">
      <alignment horizontal="center" vertical="center" wrapText="1"/>
      <protection hidden="1"/>
    </xf>
    <xf numFmtId="0" fontId="7" fillId="5" borderId="15" xfId="0" applyFont="1" applyFill="1" applyBorder="1" applyAlignment="1" applyProtection="1">
      <alignment horizontal="center" vertical="center" wrapText="1"/>
      <protection hidden="1"/>
    </xf>
    <xf numFmtId="0" fontId="7" fillId="5" borderId="30" xfId="0" applyFont="1" applyFill="1" applyBorder="1" applyAlignment="1" applyProtection="1">
      <alignment horizontal="center" vertical="center" wrapText="1"/>
      <protection hidden="1"/>
    </xf>
    <xf numFmtId="0" fontId="7" fillId="5" borderId="41" xfId="0" applyFont="1" applyFill="1" applyBorder="1" applyAlignment="1" applyProtection="1">
      <alignment horizontal="center" vertical="center" wrapText="1"/>
      <protection hidden="1"/>
    </xf>
    <xf numFmtId="0" fontId="7" fillId="5" borderId="42" xfId="0" applyFont="1" applyFill="1" applyBorder="1" applyAlignment="1" applyProtection="1">
      <alignment horizontal="center" vertical="center" wrapText="1"/>
      <protection hidden="1"/>
    </xf>
    <xf numFmtId="0" fontId="7" fillId="5" borderId="16" xfId="0" applyFont="1" applyFill="1" applyBorder="1" applyAlignment="1" applyProtection="1">
      <alignment horizontal="center" vertical="center" wrapText="1"/>
      <protection hidden="1"/>
    </xf>
    <xf numFmtId="0" fontId="7" fillId="5" borderId="8" xfId="0" applyFont="1" applyFill="1" applyBorder="1" applyAlignment="1" applyProtection="1">
      <alignment horizontal="center" vertical="center" wrapText="1"/>
      <protection hidden="1"/>
    </xf>
    <xf numFmtId="0" fontId="16" fillId="5" borderId="0" xfId="0" applyFont="1" applyFill="1" applyBorder="1" applyAlignment="1" applyProtection="1">
      <alignment horizontal="center"/>
      <protection hidden="1"/>
    </xf>
    <xf numFmtId="0" fontId="7" fillId="5" borderId="25" xfId="0" applyFont="1" applyFill="1" applyBorder="1" applyAlignment="1" applyProtection="1">
      <alignment horizontal="justify" vertical="top" wrapText="1"/>
      <protection hidden="1"/>
    </xf>
    <xf numFmtId="0" fontId="7" fillId="5" borderId="26" xfId="0" applyFont="1" applyFill="1" applyBorder="1" applyAlignment="1" applyProtection="1">
      <alignment horizontal="justify" vertical="top" wrapText="1"/>
      <protection hidden="1"/>
    </xf>
    <xf numFmtId="0" fontId="7" fillId="5" borderId="27" xfId="0" applyFont="1" applyFill="1" applyBorder="1" applyAlignment="1" applyProtection="1">
      <alignment horizontal="justify" vertical="top" wrapText="1"/>
      <protection hidden="1"/>
    </xf>
    <xf numFmtId="0" fontId="7" fillId="5" borderId="3" xfId="0" applyFont="1" applyFill="1" applyBorder="1" applyAlignment="1" applyProtection="1">
      <alignment horizontal="center" vertical="center" wrapText="1"/>
      <protection hidden="1"/>
    </xf>
    <xf numFmtId="0" fontId="7" fillId="5" borderId="6" xfId="0" applyFont="1" applyFill="1" applyBorder="1" applyAlignment="1" applyProtection="1">
      <alignment horizontal="center" vertical="center" wrapText="1"/>
      <protection hidden="1"/>
    </xf>
    <xf numFmtId="0" fontId="7" fillId="5" borderId="4" xfId="0" applyFont="1" applyFill="1" applyBorder="1" applyAlignment="1" applyProtection="1">
      <alignment horizontal="center" vertical="center" wrapText="1"/>
      <protection hidden="1"/>
    </xf>
    <xf numFmtId="0" fontId="7" fillId="5" borderId="2" xfId="0" applyFont="1" applyFill="1" applyBorder="1" applyAlignment="1" applyProtection="1">
      <alignment horizontal="center" vertical="center" wrapText="1"/>
      <protection hidden="1"/>
    </xf>
    <xf numFmtId="0" fontId="7" fillId="5" borderId="5" xfId="0" applyFont="1" applyFill="1" applyBorder="1" applyAlignment="1" applyProtection="1">
      <alignment horizontal="center" vertical="center" wrapText="1"/>
      <protection hidden="1"/>
    </xf>
    <xf numFmtId="0" fontId="7" fillId="5" borderId="7" xfId="0" applyFont="1" applyFill="1" applyBorder="1" applyAlignment="1" applyProtection="1">
      <alignment horizontal="center" vertical="center" wrapText="1"/>
      <protection hidden="1"/>
    </xf>
    <xf numFmtId="0" fontId="16" fillId="5" borderId="0" xfId="0" applyFont="1" applyFill="1" applyAlignment="1" applyProtection="1">
      <alignment horizontal="center" wrapText="1"/>
      <protection hidden="1"/>
    </xf>
    <xf numFmtId="0" fontId="0" fillId="5" borderId="0" xfId="0" applyFill="1" applyAlignment="1" applyProtection="1">
      <alignment wrapText="1"/>
      <protection hidden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justify" vertical="top" wrapText="1"/>
    </xf>
    <xf numFmtId="0" fontId="7" fillId="0" borderId="26" xfId="0" applyFont="1" applyFill="1" applyBorder="1" applyAlignment="1">
      <alignment horizontal="justify" vertical="top" wrapText="1"/>
    </xf>
    <xf numFmtId="0" fontId="7" fillId="0" borderId="27" xfId="0" applyFont="1" applyFill="1" applyBorder="1" applyAlignment="1">
      <alignment horizontal="justify" vertical="top" wrapText="1"/>
    </xf>
    <xf numFmtId="0" fontId="7" fillId="0" borderId="24" xfId="0" applyFont="1" applyBorder="1" applyAlignment="1" applyProtection="1">
      <protection locked="0"/>
    </xf>
    <xf numFmtId="0" fontId="0" fillId="0" borderId="24" xfId="0" applyBorder="1" applyAlignment="1"/>
    <xf numFmtId="0" fontId="7" fillId="0" borderId="1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5" fillId="8" borderId="31" xfId="0" applyFont="1" applyFill="1" applyBorder="1" applyAlignment="1">
      <alignment horizontal="center" vertical="center" wrapText="1"/>
    </xf>
    <xf numFmtId="0" fontId="5" fillId="8" borderId="32" xfId="0" applyFont="1" applyFill="1" applyBorder="1" applyAlignment="1">
      <alignment horizontal="center" vertical="center" wrapText="1"/>
    </xf>
    <xf numFmtId="0" fontId="5" fillId="8" borderId="33" xfId="0" applyFont="1" applyFill="1" applyBorder="1" applyAlignment="1">
      <alignment horizontal="center" vertical="center" wrapText="1"/>
    </xf>
    <xf numFmtId="0" fontId="5" fillId="8" borderId="19" xfId="0" applyFont="1" applyFill="1" applyBorder="1" applyAlignment="1">
      <alignment horizontal="center" vertical="center" wrapText="1"/>
    </xf>
    <xf numFmtId="0" fontId="5" fillId="8" borderId="0" xfId="0" applyFont="1" applyFill="1" applyBorder="1" applyAlignment="1">
      <alignment horizontal="center" vertical="center" wrapText="1"/>
    </xf>
    <xf numFmtId="0" fontId="5" fillId="8" borderId="34" xfId="0" applyFont="1" applyFill="1" applyBorder="1" applyAlignment="1">
      <alignment horizontal="center" vertical="center" wrapText="1"/>
    </xf>
    <xf numFmtId="0" fontId="5" fillId="8" borderId="35" xfId="0" applyFont="1" applyFill="1" applyBorder="1" applyAlignment="1">
      <alignment horizontal="center" vertical="center" wrapText="1"/>
    </xf>
    <xf numFmtId="0" fontId="5" fillId="8" borderId="24" xfId="0" applyFont="1" applyFill="1" applyBorder="1" applyAlignment="1">
      <alignment horizontal="center" vertical="center" wrapText="1"/>
    </xf>
    <xf numFmtId="0" fontId="5" fillId="8" borderId="3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vertical="top" wrapText="1"/>
    </xf>
    <xf numFmtId="0" fontId="7" fillId="2" borderId="17" xfId="0" applyFont="1" applyFill="1" applyBorder="1" applyAlignment="1">
      <alignment vertical="top" wrapText="1"/>
    </xf>
    <xf numFmtId="0" fontId="7" fillId="2" borderId="18" xfId="0" applyFont="1" applyFill="1" applyBorder="1" applyAlignment="1">
      <alignment vertical="top" wrapText="1"/>
    </xf>
    <xf numFmtId="0" fontId="7" fillId="0" borderId="48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5" fillId="7" borderId="0" xfId="0" applyFont="1" applyFill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7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J125"/>
  <sheetViews>
    <sheetView tabSelected="1" view="pageBreakPreview" topLeftCell="A22" zoomScale="55" zoomScaleNormal="85" zoomScaleSheetLayoutView="55" workbookViewId="0">
      <selection activeCell="A12" sqref="A12"/>
    </sheetView>
  </sheetViews>
  <sheetFormatPr defaultRowHeight="15"/>
  <cols>
    <col min="1" max="1" width="123.140625" style="168" customWidth="1"/>
    <col min="2" max="2" width="9.42578125" style="168" customWidth="1"/>
    <col min="3" max="3" width="11.7109375" style="185" customWidth="1"/>
    <col min="4" max="4" width="13.42578125" style="186" customWidth="1"/>
    <col min="5" max="5" width="16.28515625" style="186" customWidth="1"/>
    <col min="6" max="6" width="11.7109375" style="168" customWidth="1"/>
    <col min="7" max="7" width="14.42578125" style="168" customWidth="1"/>
    <col min="8" max="8" width="12.7109375" style="168" customWidth="1"/>
    <col min="9" max="9" width="14.140625" style="168" customWidth="1"/>
    <col min="10" max="10" width="14.7109375" style="168" customWidth="1"/>
    <col min="11" max="16384" width="9.140625" style="168"/>
  </cols>
  <sheetData>
    <row r="1" spans="1:10" ht="28.5">
      <c r="A1" s="247" t="s">
        <v>132</v>
      </c>
      <c r="B1" s="247"/>
      <c r="C1" s="247"/>
      <c r="D1" s="247"/>
      <c r="E1" s="247"/>
      <c r="F1" s="248"/>
      <c r="G1" s="248"/>
      <c r="H1" s="248"/>
      <c r="I1" s="248"/>
      <c r="J1" s="248"/>
    </row>
    <row r="2" spans="1:10" ht="22.5">
      <c r="A2" s="169" t="s">
        <v>150</v>
      </c>
      <c r="B2" s="245" t="s">
        <v>104</v>
      </c>
      <c r="C2" s="246"/>
      <c r="D2" s="246"/>
      <c r="E2" s="246"/>
      <c r="F2" s="246"/>
      <c r="G2" s="246"/>
      <c r="H2" s="246"/>
      <c r="I2" s="246"/>
      <c r="J2" s="170"/>
    </row>
    <row r="3" spans="1:10" ht="20.25">
      <c r="A3" s="171"/>
      <c r="B3" s="171"/>
      <c r="C3" s="171"/>
      <c r="D3" s="171"/>
      <c r="E3" s="171"/>
      <c r="F3" s="170"/>
      <c r="G3" s="170"/>
      <c r="H3" s="170"/>
      <c r="I3" s="170"/>
      <c r="J3" s="170"/>
    </row>
    <row r="4" spans="1:10" ht="21.75" thickBot="1">
      <c r="A4" s="252" t="s">
        <v>0</v>
      </c>
      <c r="B4" s="253"/>
      <c r="C4" s="254"/>
      <c r="D4" s="254"/>
      <c r="E4" s="254"/>
    </row>
    <row r="5" spans="1:10" ht="20.25">
      <c r="A5" s="261" t="s">
        <v>2</v>
      </c>
      <c r="B5" s="263" t="s">
        <v>3</v>
      </c>
      <c r="C5" s="263" t="s">
        <v>4</v>
      </c>
      <c r="D5" s="255" t="s">
        <v>5</v>
      </c>
      <c r="E5" s="256"/>
    </row>
    <row r="6" spans="1:10">
      <c r="A6" s="262"/>
      <c r="B6" s="264"/>
      <c r="C6" s="264"/>
      <c r="D6" s="264" t="s">
        <v>97</v>
      </c>
      <c r="E6" s="257" t="s">
        <v>98</v>
      </c>
    </row>
    <row r="7" spans="1:10">
      <c r="A7" s="262"/>
      <c r="B7" s="264"/>
      <c r="C7" s="264"/>
      <c r="D7" s="264"/>
      <c r="E7" s="257"/>
    </row>
    <row r="8" spans="1:10" ht="21" thickBot="1">
      <c r="A8" s="172" t="s">
        <v>6</v>
      </c>
      <c r="B8" s="173" t="s">
        <v>7</v>
      </c>
      <c r="C8" s="173">
        <v>1</v>
      </c>
      <c r="D8" s="173">
        <v>2</v>
      </c>
      <c r="E8" s="174">
        <v>3</v>
      </c>
    </row>
    <row r="9" spans="1:10" ht="21" thickBot="1">
      <c r="A9" s="258" t="s">
        <v>8</v>
      </c>
      <c r="B9" s="259"/>
      <c r="C9" s="259"/>
      <c r="D9" s="259"/>
      <c r="E9" s="260"/>
    </row>
    <row r="10" spans="1:10" ht="20.25">
      <c r="A10" s="231" t="s">
        <v>9</v>
      </c>
      <c r="B10" s="232">
        <v>2010</v>
      </c>
      <c r="C10" s="233">
        <f>SUM(C12+C13)</f>
        <v>309</v>
      </c>
      <c r="D10" s="233">
        <f>SUM(D12+D13)</f>
        <v>202</v>
      </c>
      <c r="E10" s="234">
        <f>SUM(E12+E13)</f>
        <v>107</v>
      </c>
    </row>
    <row r="11" spans="1:10" ht="20.25">
      <c r="A11" s="176" t="s">
        <v>10</v>
      </c>
      <c r="B11" s="166"/>
      <c r="C11" s="146"/>
      <c r="D11" s="146"/>
      <c r="E11" s="147"/>
    </row>
    <row r="12" spans="1:10" ht="20.25">
      <c r="A12" s="175" t="s">
        <v>11</v>
      </c>
      <c r="B12" s="166">
        <v>2011</v>
      </c>
      <c r="C12" s="146">
        <f>SUM(D12+E12)</f>
        <v>297</v>
      </c>
      <c r="D12" s="146">
        <f>SUM('4702'!D12+'4703'!D12+'4704'!D12+'4705'!D12+'4706'!D12+'4707'!D12+'4710'!D12+'4711'!D12+'4712'!D12+'4715'!D12+'4716'!D12+'4725'!D12+'4726'!D12+'4727'!D12)</f>
        <v>202</v>
      </c>
      <c r="E12" s="147">
        <f>SUM('4702'!E12+'4703'!E12+'4704'!E12+'4705'!E12+'4706'!E12+'4707'!E12+'4710'!E12+'4711'!E12+'4712'!E12+'4715'!E12+'4716'!E12+'4725'!E12+'4726'!E12+'4727'!E12)</f>
        <v>95</v>
      </c>
    </row>
    <row r="13" spans="1:10" ht="20.25">
      <c r="A13" s="175" t="s">
        <v>12</v>
      </c>
      <c r="B13" s="166">
        <v>2012</v>
      </c>
      <c r="C13" s="146">
        <f>SUM(D13+E13)</f>
        <v>12</v>
      </c>
      <c r="D13" s="146">
        <f>SUM('4702'!D13+'4703'!D13+'4704'!D13+'4705'!D13+'4706'!D13+'4707'!D13+'4710'!D13+'4711'!D13+'4712'!D13+'4715'!D13+'4716'!D13+'4725'!D13+'4726'!D13+'4727'!D13)</f>
        <v>0</v>
      </c>
      <c r="E13" s="147">
        <f>SUM('4702'!E13+'4703'!E13+'4704'!E13+'4705'!E13+'4706'!E13+'4707'!E13+'4710'!E13+'4711'!E13+'4712'!E13+'4715'!E13+'4716'!E13+'4725'!E13+'4726'!E13+'4727'!E13)</f>
        <v>12</v>
      </c>
    </row>
    <row r="14" spans="1:10" ht="20.25">
      <c r="A14" s="175" t="s">
        <v>13</v>
      </c>
      <c r="B14" s="166">
        <v>2013</v>
      </c>
      <c r="C14" s="146">
        <f>SUM(C16+C18+C19+C20+C21+C22+C23+C24+C25+C26+C27+C28+C29+C31)</f>
        <v>309</v>
      </c>
      <c r="D14" s="146">
        <f>SUM(D16+D18+D19+D20+D21+D31)</f>
        <v>202</v>
      </c>
      <c r="E14" s="147">
        <f>SUM(E16+E18+E19+E20+E21+E22+E23+E24+E25+E26+E27+E28+E29+E30+E31)</f>
        <v>107</v>
      </c>
    </row>
    <row r="15" spans="1:10" ht="20.25">
      <c r="A15" s="175" t="s">
        <v>14</v>
      </c>
      <c r="B15" s="166"/>
      <c r="C15" s="146"/>
      <c r="D15" s="146"/>
      <c r="E15" s="147"/>
    </row>
    <row r="16" spans="1:10" ht="40.5">
      <c r="A16" s="177" t="s">
        <v>87</v>
      </c>
      <c r="B16" s="166">
        <v>2014</v>
      </c>
      <c r="C16" s="146">
        <f t="shared" ref="C16:C21" si="0">SUM(D16+E16)</f>
        <v>191</v>
      </c>
      <c r="D16" s="146">
        <f>SUM('4702'!D16+'4703'!D16+'4704'!D16+'4705'!D16+'4706'!D16+'4707'!D16+'4710'!D16+'4711'!D16+'4712'!D16+'4715'!D16+'4716'!D16+'4725'!D16+'4726'!D16+'4727'!D16)</f>
        <v>135</v>
      </c>
      <c r="E16" s="147">
        <f>SUM('4702'!E16+'4703'!E16+'4704'!E16+'4705'!E16+'4706'!E16+'4707'!E16+'4710'!E16+'4711'!E16+'4712'!E16+'4715'!E16+'4716'!E16+'4725'!E16+'4726'!E16+'4727'!E16)</f>
        <v>56</v>
      </c>
    </row>
    <row r="17" spans="1:5" ht="20.25">
      <c r="A17" s="176" t="s">
        <v>15</v>
      </c>
      <c r="B17" s="166">
        <v>2015</v>
      </c>
      <c r="C17" s="146">
        <f t="shared" si="0"/>
        <v>10</v>
      </c>
      <c r="D17" s="146">
        <f>SUM('4702'!D17+'4703'!D17+'4704'!D17+'4705'!D17+'4706'!D17+'4707'!D17+'4710'!D17+'4711'!D17+'4712'!D17+'4715'!D17+'4716'!D17+'4725'!D17+'4726'!D17+'4727'!D17)</f>
        <v>6</v>
      </c>
      <c r="E17" s="147">
        <f>SUM('4702'!E17+'4703'!E17+'4704'!E17+'4705'!E17+'4706'!E17+'4707'!E17+'4710'!E17+'4711'!E17+'4712'!E17+'4715'!E17+'4716'!E17+'4725'!E17+'4726'!E17+'4727'!E17)</f>
        <v>4</v>
      </c>
    </row>
    <row r="18" spans="1:5" ht="81">
      <c r="A18" s="177" t="s">
        <v>16</v>
      </c>
      <c r="B18" s="166">
        <v>2016</v>
      </c>
      <c r="C18" s="146">
        <f t="shared" si="0"/>
        <v>0</v>
      </c>
      <c r="D18" s="146">
        <f>SUM('4702'!D18+'4703'!D18+'4704'!D18+'4705'!D18+'4706'!D18+'4707'!D18+'4710'!D18+'4711'!D18+'4712'!D18+'4715'!D18+'4716'!D18+'4725'!D18+'4726'!D18+'4727'!D18)</f>
        <v>0</v>
      </c>
      <c r="E18" s="147">
        <f>SUM('4702'!E18+'4703'!E18+'4704'!E18+'4705'!E18+'4706'!E18+'4707'!E18+'4710'!E18+'4711'!E18+'4712'!E18+'4715'!E18+'4716'!E18+'4725'!E18+'4726'!E18+'4727'!E18)</f>
        <v>0</v>
      </c>
    </row>
    <row r="19" spans="1:5" ht="81">
      <c r="A19" s="177" t="s">
        <v>17</v>
      </c>
      <c r="B19" s="166">
        <v>2017</v>
      </c>
      <c r="C19" s="146">
        <f t="shared" si="0"/>
        <v>83</v>
      </c>
      <c r="D19" s="146">
        <f>SUM('4702'!D19+'4703'!D19+'4704'!D19+'4705'!D19+'4706'!D19+'4707'!D19+'4710'!D19+'4711'!D19+'4712'!D19+'4715'!D19+'4716'!D19+'4725'!D19+'4726'!D19+'4727'!D19)</f>
        <v>58</v>
      </c>
      <c r="E19" s="147">
        <f>SUM('4702'!E19+'4703'!E19+'4704'!E19+'4705'!E19+'4706'!E19+'4707'!E19+'4710'!E19+'4711'!E19+'4712'!E19+'4715'!E19+'4716'!E19+'4725'!E19+'4726'!E19+'4727'!E19)</f>
        <v>25</v>
      </c>
    </row>
    <row r="20" spans="1:5" ht="81">
      <c r="A20" s="177" t="s">
        <v>18</v>
      </c>
      <c r="B20" s="166">
        <v>2018</v>
      </c>
      <c r="C20" s="146">
        <f t="shared" si="0"/>
        <v>21</v>
      </c>
      <c r="D20" s="146">
        <f>SUM('4702'!D20+'4703'!D20+'4704'!D20+'4705'!D20+'4706'!D20+'4707'!D20+'4710'!D20+'4711'!D20+'4712'!D20+'4715'!D20+'4716'!D20+'4725'!D20+'4726'!D20+'4727'!D20)</f>
        <v>7</v>
      </c>
      <c r="E20" s="147">
        <f>SUM('4702'!E20+'4703'!E20+'4704'!E20+'4705'!E20+'4706'!E20+'4707'!E20+'4710'!E20+'4711'!E20+'4712'!E20+'4715'!E20+'4716'!E20+'4725'!E20+'4726'!E20+'4727'!E20)</f>
        <v>14</v>
      </c>
    </row>
    <row r="21" spans="1:5" ht="101.25">
      <c r="A21" s="177" t="s">
        <v>19</v>
      </c>
      <c r="B21" s="166">
        <v>2019</v>
      </c>
      <c r="C21" s="146">
        <f t="shared" si="0"/>
        <v>2</v>
      </c>
      <c r="D21" s="146">
        <f>SUM('4702'!D21+'4703'!D21+'4704'!D21+'4705'!D21+'4706'!D21+'4707'!D21+'4710'!D21+'4711'!D21+'4712'!D21+'4715'!D21+'4716'!D21+'4725'!D21+'4726'!D21+'4727'!D21)</f>
        <v>2</v>
      </c>
      <c r="E21" s="147">
        <f>SUM('4702'!E21+'4703'!E21+'4704'!E21+'4705'!E21+'4706'!E21+'4707'!E21+'4710'!E21+'4711'!E21+'4712'!E21+'4715'!E21+'4716'!E21+'4725'!E21+'4726'!E21+'4727'!E21)</f>
        <v>0</v>
      </c>
    </row>
    <row r="22" spans="1:5" ht="60.75">
      <c r="A22" s="177" t="s">
        <v>33</v>
      </c>
      <c r="B22" s="166">
        <v>2020</v>
      </c>
      <c r="C22" s="146">
        <f t="shared" ref="C22:C30" si="1">SUM(E22)</f>
        <v>0</v>
      </c>
      <c r="D22" s="146" t="s">
        <v>31</v>
      </c>
      <c r="E22" s="147">
        <f>SUM('4702'!E22+'4703'!E22+'4704'!E22+'4705'!E22+'4706'!E22+'4707'!E22+'4710'!E22+'4711'!E22+'4712'!E22+'4715'!E22+'4716'!E22+'4725'!E22+'4726'!E22+'4727'!E22)</f>
        <v>0</v>
      </c>
    </row>
    <row r="23" spans="1:5" ht="60.75">
      <c r="A23" s="177" t="s">
        <v>34</v>
      </c>
      <c r="B23" s="166">
        <v>2021</v>
      </c>
      <c r="C23" s="146">
        <f t="shared" si="1"/>
        <v>0</v>
      </c>
      <c r="D23" s="146" t="s">
        <v>31</v>
      </c>
      <c r="E23" s="147">
        <f>SUM('4702'!E23+'4703'!E23+'4704'!E23+'4705'!E23+'4706'!E23+'4707'!E23+'4710'!E23+'4711'!E23+'4712'!E23+'4715'!E23+'4716'!E23+'4725'!E23+'4726'!E23+'4727'!E23)</f>
        <v>0</v>
      </c>
    </row>
    <row r="24" spans="1:5" ht="40.5">
      <c r="A24" s="177" t="s">
        <v>35</v>
      </c>
      <c r="B24" s="166">
        <v>2022</v>
      </c>
      <c r="C24" s="146">
        <f t="shared" si="1"/>
        <v>0</v>
      </c>
      <c r="D24" s="146" t="s">
        <v>31</v>
      </c>
      <c r="E24" s="147">
        <f>SUM('4702'!E24+'4703'!E24+'4704'!E24+'4705'!E24+'4706'!E24+'4707'!E24+'4710'!E24+'4711'!E24+'4712'!E24+'4715'!E24+'4716'!E24+'4725'!E24+'4726'!E24+'4727'!E24)</f>
        <v>0</v>
      </c>
    </row>
    <row r="25" spans="1:5" ht="81">
      <c r="A25" s="177" t="s">
        <v>36</v>
      </c>
      <c r="B25" s="166">
        <v>2023</v>
      </c>
      <c r="C25" s="146">
        <f t="shared" si="1"/>
        <v>0</v>
      </c>
      <c r="D25" s="146" t="s">
        <v>31</v>
      </c>
      <c r="E25" s="147">
        <f>SUM('4702'!E25+'4703'!E25+'4704'!E25+'4705'!E25+'4706'!E25+'4707'!E25+'4710'!E25+'4711'!E25+'4712'!E25+'4715'!E25+'4716'!E25+'4725'!E25+'4726'!E25+'4727'!E25)</f>
        <v>0</v>
      </c>
    </row>
    <row r="26" spans="1:5" ht="81">
      <c r="A26" s="177" t="s">
        <v>37</v>
      </c>
      <c r="B26" s="166">
        <v>2024</v>
      </c>
      <c r="C26" s="146">
        <f t="shared" si="1"/>
        <v>0</v>
      </c>
      <c r="D26" s="146" t="s">
        <v>31</v>
      </c>
      <c r="E26" s="147">
        <f>SUM('4702'!E26+'4703'!E26+'4704'!E26+'4705'!E26+'4706'!E26+'4707'!E26+'4710'!E26+'4711'!E26+'4712'!E26+'4715'!E26+'4716'!E26+'4725'!E26+'4726'!E26+'4727'!E26)</f>
        <v>0</v>
      </c>
    </row>
    <row r="27" spans="1:5" ht="40.5">
      <c r="A27" s="177" t="s">
        <v>38</v>
      </c>
      <c r="B27" s="166">
        <v>2025</v>
      </c>
      <c r="C27" s="146">
        <f t="shared" si="1"/>
        <v>0</v>
      </c>
      <c r="D27" s="146" t="s">
        <v>31</v>
      </c>
      <c r="E27" s="147">
        <f>SUM('4702'!E27+'4703'!E27+'4704'!E27+'4705'!E27+'4706'!E27+'4707'!E27+'4710'!E27+'4711'!E27+'4712'!E27+'4715'!E27+'4716'!E27+'4725'!E27+'4726'!E27+'4727'!E27)</f>
        <v>0</v>
      </c>
    </row>
    <row r="28" spans="1:5" ht="60.75">
      <c r="A28" s="177" t="s">
        <v>39</v>
      </c>
      <c r="B28" s="166">
        <v>2026</v>
      </c>
      <c r="C28" s="146">
        <f t="shared" si="1"/>
        <v>0</v>
      </c>
      <c r="D28" s="146" t="s">
        <v>31</v>
      </c>
      <c r="E28" s="147">
        <f>SUM('4702'!E28+'4703'!E28+'4704'!E28+'4705'!E28+'4706'!E28+'4707'!E28+'4710'!E28+'4711'!E28+'4712'!E28+'4715'!E28+'4716'!E28+'4725'!E28+'4726'!E28+'4727'!E28)</f>
        <v>0</v>
      </c>
    </row>
    <row r="29" spans="1:5" ht="81">
      <c r="A29" s="177" t="s">
        <v>40</v>
      </c>
      <c r="B29" s="166">
        <v>2027</v>
      </c>
      <c r="C29" s="146">
        <f t="shared" si="1"/>
        <v>0</v>
      </c>
      <c r="D29" s="146" t="s">
        <v>31</v>
      </c>
      <c r="E29" s="147">
        <f>SUM('4702'!E29+'4703'!E29+'4704'!E29+'4705'!E29+'4706'!E29+'4707'!E29+'4710'!E29+'4711'!E29+'4712'!E29+'4715'!E29+'4716'!E29+'4725'!E29+'4726'!E29+'4727'!E29)</f>
        <v>0</v>
      </c>
    </row>
    <row r="30" spans="1:5" ht="121.5">
      <c r="A30" s="177" t="s">
        <v>71</v>
      </c>
      <c r="B30" s="166">
        <v>2028</v>
      </c>
      <c r="C30" s="146">
        <f t="shared" si="1"/>
        <v>0</v>
      </c>
      <c r="D30" s="146" t="s">
        <v>31</v>
      </c>
      <c r="E30" s="147">
        <f>SUM('4702'!E30+'4703'!E30+'4704'!E30+'4705'!E30+'4706'!E30+'4707'!E30+'4710'!E30+'4711'!E30+'4712'!E30+'4715'!E30+'4716'!E30+'4725'!E30+'4726'!E30+'4727'!E30)</f>
        <v>0</v>
      </c>
    </row>
    <row r="31" spans="1:5" ht="40.5">
      <c r="A31" s="177" t="s">
        <v>72</v>
      </c>
      <c r="B31" s="166">
        <v>2030</v>
      </c>
      <c r="C31" s="146">
        <f>SUM(C34+C35+C36+C37)</f>
        <v>12</v>
      </c>
      <c r="D31" s="146">
        <f>SUM('4702'!D31+'4703'!D31+'4704'!D31+'4705'!D31+'4706'!D31+'4707'!D31+'4710'!D31+'4711'!D31+'4712'!D31+'4715'!D31+'4716'!D31+'4725'!D31+'4726'!D31+'4727'!D31)</f>
        <v>0</v>
      </c>
      <c r="E31" s="147">
        <f>SUM('4702'!E31+'4703'!E31+'4704'!E31+'4705'!E31+'4706'!E31+'4707'!E31+'4710'!E31+'4711'!E31+'4712'!E31+'4715'!E31+'4716'!E31+'4725'!E31+'4726'!E31+'4727'!E31)</f>
        <v>12</v>
      </c>
    </row>
    <row r="32" spans="1:5" ht="20.25">
      <c r="A32" s="178" t="s">
        <v>15</v>
      </c>
      <c r="B32" s="166">
        <v>2031</v>
      </c>
      <c r="C32" s="146">
        <f>SUM(D32+E32)</f>
        <v>0</v>
      </c>
      <c r="D32" s="146">
        <f>SUM('4702'!D32+'4703'!D32+'4704'!D32+'4705'!D32+'4706'!D32+'4707'!D32+'4710'!D32+'4711'!D32+'4712'!D32+'4715'!D32+'4716'!D32+'4725'!D32+'4726'!D32+'4727'!D32)</f>
        <v>0</v>
      </c>
      <c r="E32" s="147">
        <f>SUM('4702'!E32+'4703'!E32+'4704'!E32+'4705'!E32+'4706'!E32+'4707'!E32+'4710'!E32+'4711'!E32+'4712'!E32+'4715'!E32+'4716'!E32+'4725'!E32+'4726'!E32+'4727'!E32)</f>
        <v>0</v>
      </c>
    </row>
    <row r="33" spans="1:9" ht="20.25">
      <c r="A33" s="177" t="s">
        <v>41</v>
      </c>
      <c r="B33" s="166"/>
      <c r="C33" s="146"/>
      <c r="D33" s="146"/>
      <c r="E33" s="147"/>
    </row>
    <row r="34" spans="1:9" ht="40.5">
      <c r="A34" s="175" t="s">
        <v>42</v>
      </c>
      <c r="B34" s="166">
        <v>2032</v>
      </c>
      <c r="C34" s="146">
        <f>SUM(D34+E34)</f>
        <v>1</v>
      </c>
      <c r="D34" s="146">
        <f>SUM('4702'!D34+'4703'!D34+'4704'!D34+'4705'!D34+'4706'!D34+'4707'!D34+'4710'!D34+'4711'!D34+'4712'!D34+'4715'!D34+'4716'!D34+'4725'!D34+'4726'!D34+'4727'!D34)</f>
        <v>0</v>
      </c>
      <c r="E34" s="147">
        <f>SUM('4702'!E34+'4703'!E34+'4704'!E34+'4705'!E34+'4706'!E34+'4707'!E34+'4710'!E34+'4711'!E34+'4712'!E34+'4715'!E34+'4716'!E34+'4725'!E34+'4726'!E34+'4727'!E34)</f>
        <v>1</v>
      </c>
    </row>
    <row r="35" spans="1:9" ht="20.25">
      <c r="A35" s="228" t="s">
        <v>43</v>
      </c>
      <c r="B35" s="166">
        <v>2033</v>
      </c>
      <c r="C35" s="146">
        <f>SUM(D35+E35)</f>
        <v>8</v>
      </c>
      <c r="D35" s="146">
        <f>SUM('4702'!D35+'4703'!D35+'4704'!D35+'4705'!D35+'4706'!D35+'4707'!D35+'4710'!D35+'4711'!D35+'4712'!D35+'4715'!D35+'4716'!D35+'4725'!D35+'4726'!D35+'4727'!D35)</f>
        <v>0</v>
      </c>
      <c r="E35" s="146">
        <f>SUM('4702'!E35+'4703'!E35+'4704'!E35+'4705'!E35+'4706'!E35+'4707'!E35+'4710'!E35+'4711'!E35+'4712'!E35+'4715'!E35+'4716'!E35+'4725'!E35+'4726'!E35+'4727'!E35)</f>
        <v>8</v>
      </c>
    </row>
    <row r="36" spans="1:9" ht="20.25">
      <c r="A36" s="228" t="s">
        <v>44</v>
      </c>
      <c r="B36" s="166">
        <v>2034</v>
      </c>
      <c r="C36" s="146">
        <f>SUM(D36+E36)</f>
        <v>1</v>
      </c>
      <c r="D36" s="146">
        <f>SUM('4702'!D36+'4703'!D36+'4704'!D36+'4705'!D36+'4706'!D36+'4707'!D36+'4710'!D36+'4711'!D36+'4712'!D36+'4715'!D36+'4716'!D36+'4725'!D36+'4726'!D36+'4727'!D36)</f>
        <v>0</v>
      </c>
      <c r="E36" s="146">
        <f>SUM('4702'!E36+'4703'!E36+'4704'!E36+'4705'!E36+'4706'!E36+'4707'!E36+'4710'!E36+'4711'!E36+'4712'!E36+'4715'!E36+'4716'!E36+'4725'!E36+'4726'!E36+'4727'!E36)</f>
        <v>1</v>
      </c>
    </row>
    <row r="37" spans="1:9" ht="20.25">
      <c r="A37" s="228" t="s">
        <v>45</v>
      </c>
      <c r="B37" s="166">
        <v>2035</v>
      </c>
      <c r="C37" s="146">
        <f>SUM(D37+E37)</f>
        <v>2</v>
      </c>
      <c r="D37" s="146">
        <f>SUM('4702'!D37+'4703'!D37+'4704'!D37+'4705'!D37+'4706'!D37+'4707'!D37+'4710'!D37+'4711'!D37+'4712'!D37+'4715'!D37+'4716'!D37+'4725'!D37+'4726'!D37+'4727'!D37)</f>
        <v>0</v>
      </c>
      <c r="E37" s="146">
        <f>SUM('4702'!E37+'4703'!E37+'4704'!E37+'4705'!E37+'4706'!E37+'4707'!E37+'4710'!E37+'4711'!E37+'4712'!E37+'4715'!E37+'4716'!E37+'4725'!E37+'4726'!E37+'4727'!E37)</f>
        <v>2</v>
      </c>
    </row>
    <row r="38" spans="1:9" ht="40.5">
      <c r="A38" s="228" t="s">
        <v>94</v>
      </c>
      <c r="B38" s="166">
        <v>2036</v>
      </c>
      <c r="C38" s="146">
        <f>SUM(C40+C41)</f>
        <v>79</v>
      </c>
      <c r="D38" s="146">
        <f>SUM('4702'!D38+'4703'!D38+'4704'!D38+'4705'!D38+'4706'!D38+'4707'!D38+'4710'!D38+'4711'!D38+'4712'!D38+'4715'!D38+'4716'!D38+'4725'!D38+'4726'!D38+'4727'!D38)</f>
        <v>46</v>
      </c>
      <c r="E38" s="146">
        <f>SUM('4702'!E38+'4703'!E38+'4704'!E38+'4705'!E38+'4706'!E38+'4707'!E38+'4710'!E38+'4711'!E38+'4712'!E38+'4715'!E38+'4716'!E38+'4725'!E38+'4726'!E38+'4727'!E38)</f>
        <v>33</v>
      </c>
      <c r="F38" s="267"/>
      <c r="G38" s="267"/>
      <c r="H38" s="267"/>
      <c r="I38" s="267"/>
    </row>
    <row r="39" spans="1:9" ht="20.25">
      <c r="A39" s="228" t="s">
        <v>10</v>
      </c>
      <c r="B39" s="166"/>
      <c r="C39" s="146"/>
      <c r="D39" s="146"/>
      <c r="E39" s="146"/>
      <c r="F39" s="267"/>
      <c r="G39" s="267"/>
      <c r="H39" s="267"/>
      <c r="I39" s="267"/>
    </row>
    <row r="40" spans="1:9" ht="40.5">
      <c r="A40" s="228" t="s">
        <v>95</v>
      </c>
      <c r="B40" s="166">
        <v>2037</v>
      </c>
      <c r="C40" s="146">
        <f>SUM(D40+E40)</f>
        <v>68</v>
      </c>
      <c r="D40" s="146">
        <f>SUM('4702'!D40+'4703'!D40+'4704'!D40+'4705'!D40+'4706'!D40+'4707'!D40+'4710'!D40+'4711'!D40+'4712'!D40+'4715'!D40+'4716'!D40+'4725'!D40+'4726'!D40+'4727'!D40)</f>
        <v>40</v>
      </c>
      <c r="E40" s="146">
        <f>SUM('4702'!E40+'4703'!E40+'4704'!E40+'4705'!E40+'4706'!E40+'4707'!E40+'4710'!E40+'4711'!E40+'4712'!E40+'4715'!E40+'4716'!E40+'4725'!E40+'4726'!E40+'4727'!E40)</f>
        <v>28</v>
      </c>
      <c r="F40" s="267"/>
      <c r="G40" s="267"/>
      <c r="H40" s="267"/>
      <c r="I40" s="267"/>
    </row>
    <row r="41" spans="1:9" ht="61.5" thickBot="1">
      <c r="A41" s="180" t="s">
        <v>96</v>
      </c>
      <c r="B41" s="167">
        <v>2038</v>
      </c>
      <c r="C41" s="149">
        <f>SUM(D41+E41)</f>
        <v>11</v>
      </c>
      <c r="D41" s="149">
        <f>SUM('4702'!D41+'4703'!D41+'4704'!D41+'4705'!D41+'4706'!D41+'4707'!D41+'4710'!D41+'4711'!D41+'4712'!D41+'4715'!D41+'4716'!D41+'4725'!D41+'4726'!D41+'4727'!D41)</f>
        <v>6</v>
      </c>
      <c r="E41" s="230">
        <f>SUM('4702'!E41+'4703'!E41+'4704'!E41+'4705'!E41+'4706'!E41+'4707'!E41+'4710'!E41+'4711'!E41+'4712'!E41+'4715'!E41+'4716'!E41+'4725'!E41+'4726'!E41+'4727'!E41)</f>
        <v>5</v>
      </c>
      <c r="F41" s="267"/>
      <c r="G41" s="267"/>
      <c r="H41" s="267"/>
      <c r="I41" s="267"/>
    </row>
    <row r="42" spans="1:9" ht="21" thickBot="1">
      <c r="A42" s="249" t="s">
        <v>20</v>
      </c>
      <c r="B42" s="250"/>
      <c r="C42" s="250"/>
      <c r="D42" s="250"/>
      <c r="E42" s="251"/>
    </row>
    <row r="43" spans="1:9" ht="20.25">
      <c r="A43" s="213" t="s">
        <v>46</v>
      </c>
      <c r="B43" s="165">
        <v>2040</v>
      </c>
      <c r="C43" s="148">
        <f>SUM(D43+E43)</f>
        <v>1038</v>
      </c>
      <c r="D43" s="148">
        <f>SUM('4702'!D43+'4703'!D43+'4704'!D43+'4705'!D43+'4706'!D43+'4707'!D43+'4710'!D43+'4711'!D43+'4712'!D43+'4715'!D43+'4716'!D43+'4725'!D43+'4726'!D43+'4727'!D43)</f>
        <v>115</v>
      </c>
      <c r="E43" s="229">
        <f>SUM('4702'!E43+'4703'!E43+'4704'!E43+'4705'!E43+'4706'!E43+'4707'!E43+'4710'!E43+'4711'!E43+'4712'!E43+'4715'!E43+'4716'!E43+'4725'!E43+'4726'!E43+'4727'!E43)</f>
        <v>923</v>
      </c>
    </row>
    <row r="44" spans="1:9" ht="40.5">
      <c r="A44" s="177" t="s">
        <v>47</v>
      </c>
      <c r="B44" s="166">
        <v>2050</v>
      </c>
      <c r="C44" s="146">
        <f>SUM(D44+E44)</f>
        <v>564</v>
      </c>
      <c r="D44" s="146">
        <f>SUM('4702'!D44+'4703'!D44+'4704'!D44+'4705'!D44+'4706'!D44+'4707'!D44+'4710'!D44+'4711'!D44+'4712'!D44+'4715'!D44+'4716'!D44+'4725'!D44+'4726'!D44+'4727'!D44)</f>
        <v>91</v>
      </c>
      <c r="E44" s="147">
        <f>SUM('4702'!E44+'4703'!E44+'4704'!E44+'4705'!E44+'4706'!E44+'4707'!E44+'4710'!E44+'4711'!E44+'4712'!E44+'4715'!E44+'4716'!E44+'4725'!E44+'4726'!E44+'4727'!E44)</f>
        <v>473</v>
      </c>
    </row>
    <row r="45" spans="1:9" ht="40.5">
      <c r="A45" s="177" t="s">
        <v>21</v>
      </c>
      <c r="B45" s="166">
        <v>2060</v>
      </c>
      <c r="C45" s="146">
        <f>SUM(D45+E45)</f>
        <v>2</v>
      </c>
      <c r="D45" s="146">
        <f>SUM('4702'!D45+'4703'!D45+'4704'!D45+'4705'!D45+'4706'!D45+'4707'!D45+'4710'!D45+'4711'!D45+'4712'!D45+'4715'!D45+'4716'!D45+'4725'!D45+'4726'!D45+'4727'!D45)</f>
        <v>0</v>
      </c>
      <c r="E45" s="147">
        <f>SUM('4702'!E45+'4703'!E45+'4704'!E45+'4705'!E45+'4706'!E45+'4707'!E45+'4710'!E45+'4711'!E45+'4712'!E45+'4715'!E45+'4716'!E45+'4725'!E45+'4726'!E45+'4727'!E45)</f>
        <v>2</v>
      </c>
    </row>
    <row r="46" spans="1:9" ht="40.5">
      <c r="A46" s="177" t="s">
        <v>73</v>
      </c>
      <c r="B46" s="166">
        <v>2070</v>
      </c>
      <c r="C46" s="146">
        <f>SUM(D46+E46)</f>
        <v>2</v>
      </c>
      <c r="D46" s="146">
        <f>SUM('4702'!D46+'4703'!D46+'4704'!D46+'4705'!D46+'4706'!D46+'4707'!D46+'4710'!D46+'4711'!D46+'4712'!D46+'4715'!D46+'4716'!D46+'4725'!D46+'4726'!D46+'4727'!D46)</f>
        <v>0</v>
      </c>
      <c r="E46" s="147">
        <f>SUM('4702'!E46+'4703'!E46+'4704'!E46+'4705'!E46+'4706'!E46+'4707'!E46+'4710'!E46+'4711'!E46+'4712'!E46+'4715'!E46+'4716'!E46+'4725'!E46+'4726'!E46+'4727'!E46)</f>
        <v>2</v>
      </c>
    </row>
    <row r="47" spans="1:9" ht="20.25">
      <c r="A47" s="177" t="s">
        <v>15</v>
      </c>
      <c r="B47" s="166">
        <v>2071</v>
      </c>
      <c r="C47" s="146">
        <f>SUM(D47+E47)</f>
        <v>0</v>
      </c>
      <c r="D47" s="146">
        <f>SUM('4702'!D47+'4703'!D47+'4704'!D47+'4705'!D47+'4706'!D47+'4707'!D47+'4710'!D47+'4711'!D47+'4712'!D47+'4715'!D47+'4716'!D47+'4725'!D47+'4726'!D47+'4727'!D47)</f>
        <v>0</v>
      </c>
      <c r="E47" s="147">
        <f>SUM('4702'!E47+'4703'!E47+'4704'!E47+'4705'!E47+'4706'!E47+'4707'!E47+'4710'!E47+'4711'!E47+'4712'!E47+'4715'!E47+'4716'!E47+'4725'!E47+'4726'!E47+'4727'!E47)</f>
        <v>0</v>
      </c>
    </row>
    <row r="48" spans="1:9" ht="20.25">
      <c r="A48" s="177" t="s">
        <v>48</v>
      </c>
      <c r="B48" s="166"/>
      <c r="C48" s="166"/>
      <c r="D48" s="166"/>
      <c r="E48" s="181"/>
    </row>
    <row r="49" spans="1:10" ht="60.75">
      <c r="A49" s="177" t="s">
        <v>49</v>
      </c>
      <c r="B49" s="166">
        <v>2072</v>
      </c>
      <c r="C49" s="146">
        <f>SUM(D49+E49)</f>
        <v>0</v>
      </c>
      <c r="D49" s="146">
        <f>SUM('4702'!D49+'4703'!D49+'4704'!D49+'4705'!D49+'4706'!D49+'4707'!D49+'4710'!D49+'4711'!D49+'4712'!D49+'4715'!D49+'4716'!D49+'4725'!D49+'4726'!D49+'4727'!D49)</f>
        <v>0</v>
      </c>
      <c r="E49" s="147">
        <f>SUM('4702'!E49+'4703'!E49+'4704'!E49+'4705'!E49+'4706'!E49+'4707'!E49+'4710'!E49+'4711'!E49+'4712'!E49+'4715'!E49+'4716'!E49+'4725'!E49+'4726'!E49+'4727'!E49)</f>
        <v>0</v>
      </c>
    </row>
    <row r="50" spans="1:10" ht="61.5" thickBot="1">
      <c r="A50" s="215" t="s">
        <v>50</v>
      </c>
      <c r="B50" s="167">
        <v>2073</v>
      </c>
      <c r="C50" s="149">
        <f>SUM(D50+E50)</f>
        <v>2</v>
      </c>
      <c r="D50" s="149">
        <f>SUM('4702'!D50+'4703'!D50+'4704'!D50+'4705'!D50+'4706'!D50+'4707'!D50+'4710'!D50+'4711'!D50+'4712'!D50+'4715'!D50+'4716'!D50+'4725'!D50+'4726'!D50+'4727'!D50)</f>
        <v>0</v>
      </c>
      <c r="E50" s="230">
        <f>SUM('4702'!E50+'4703'!E50+'4704'!E50+'4705'!E50+'4706'!E50+'4707'!E50+'4710'!E50+'4711'!E50+'4712'!E50+'4715'!E50+'4716'!E50+'4725'!E50+'4726'!E50+'4727'!E50)</f>
        <v>2</v>
      </c>
    </row>
    <row r="51" spans="1:10" ht="21" thickBot="1">
      <c r="A51" s="183" t="s">
        <v>32</v>
      </c>
      <c r="B51" s="150">
        <v>2100</v>
      </c>
      <c r="C51" s="150">
        <f>SUM(C10+C12+C13+C14+C15+C16+C17+C18+C19+C20+C21+C22+C23+C24+C25+C26+C27+C28+C29+C30+C31+C32+C34+C35+C36+C37+C38+C40+C41+C43+C44+C45+C46+C47+C49+C50)</f>
        <v>3024</v>
      </c>
      <c r="D51" s="150">
        <f>SUM(D10:D21,D31:D32,D34:D38,D40:D41,D43:D47,D49:D50)</f>
        <v>1112</v>
      </c>
      <c r="E51" s="150">
        <f>SUM(E10+E12+E13+E14+E15+E16+E17+E18+E19+E20+E21+E22+E23+E24+E25+E26+E27+E28+E29+E30+E31+E32+E34+E35+E36+E37+E38+E40+E41+E43+E44+E45+E46+E47+E49+E50)</f>
        <v>1912</v>
      </c>
    </row>
    <row r="54" spans="1:10" ht="20.25">
      <c r="A54" s="184" t="s">
        <v>26</v>
      </c>
    </row>
    <row r="55" spans="1:10" ht="21.75" thickBot="1">
      <c r="I55" s="187" t="s">
        <v>51</v>
      </c>
    </row>
    <row r="56" spans="1:10" ht="21" thickBot="1">
      <c r="A56" s="268" t="s">
        <v>2</v>
      </c>
      <c r="B56" s="271" t="s">
        <v>3</v>
      </c>
      <c r="C56" s="274" t="s">
        <v>22</v>
      </c>
      <c r="D56" s="277" t="s">
        <v>23</v>
      </c>
      <c r="E56" s="278"/>
      <c r="F56" s="278"/>
      <c r="G56" s="279"/>
      <c r="H56" s="277" t="s">
        <v>97</v>
      </c>
      <c r="I56" s="278"/>
      <c r="J56" s="279"/>
    </row>
    <row r="57" spans="1:10" ht="20.25">
      <c r="A57" s="269"/>
      <c r="B57" s="272"/>
      <c r="C57" s="275"/>
      <c r="D57" s="280" t="s">
        <v>25</v>
      </c>
      <c r="E57" s="281" t="s">
        <v>10</v>
      </c>
      <c r="F57" s="265"/>
      <c r="G57" s="266"/>
      <c r="H57" s="282" t="s">
        <v>25</v>
      </c>
      <c r="I57" s="265" t="s">
        <v>10</v>
      </c>
      <c r="J57" s="266"/>
    </row>
    <row r="58" spans="1:10" ht="41.25" thickBot="1">
      <c r="A58" s="270"/>
      <c r="B58" s="273"/>
      <c r="C58" s="276"/>
      <c r="D58" s="273"/>
      <c r="E58" s="188" t="s">
        <v>89</v>
      </c>
      <c r="F58" s="189" t="s">
        <v>90</v>
      </c>
      <c r="G58" s="190" t="s">
        <v>88</v>
      </c>
      <c r="H58" s="283"/>
      <c r="I58" s="189" t="s">
        <v>89</v>
      </c>
      <c r="J58" s="190" t="s">
        <v>90</v>
      </c>
    </row>
    <row r="59" spans="1:10" ht="21" thickBot="1">
      <c r="A59" s="191" t="s">
        <v>6</v>
      </c>
      <c r="B59" s="192" t="s">
        <v>7</v>
      </c>
      <c r="C59" s="193">
        <v>1</v>
      </c>
      <c r="D59" s="194">
        <v>2</v>
      </c>
      <c r="E59" s="195">
        <v>3</v>
      </c>
      <c r="F59" s="196">
        <v>4</v>
      </c>
      <c r="G59" s="196">
        <v>5</v>
      </c>
      <c r="H59" s="196">
        <v>6</v>
      </c>
      <c r="I59" s="196">
        <v>7</v>
      </c>
      <c r="J59" s="197">
        <v>8</v>
      </c>
    </row>
    <row r="60" spans="1:10" ht="21" thickBot="1">
      <c r="A60" s="237" t="s">
        <v>92</v>
      </c>
      <c r="B60" s="194">
        <v>3010</v>
      </c>
      <c r="C60" s="151">
        <f>SUM(D60+H60)</f>
        <v>3986.2</v>
      </c>
      <c r="D60" s="152">
        <f>SUM(G60+F60+E60)</f>
        <v>2962.7</v>
      </c>
      <c r="E60" s="238">
        <f>E61</f>
        <v>0</v>
      </c>
      <c r="F60" s="158">
        <f>F61+F62+F63+F64+F65+F66+F67+F68+F69+F70+F71+F72+F73+F74+F75+F76+F77</f>
        <v>618.70000000000005</v>
      </c>
      <c r="G60" s="158">
        <f>G61+G62+G63+G64+G65+G66+G67+G68+G69+G70+G71+G72+G73+G74+G75+G76+G77</f>
        <v>2344</v>
      </c>
      <c r="H60" s="239">
        <f>SUM(I60+J60)</f>
        <v>1023.5</v>
      </c>
      <c r="I60" s="158">
        <f>I61</f>
        <v>0</v>
      </c>
      <c r="J60" s="240">
        <f>J61+J62+J63+J64+J65+J66+J67+J68+J69+J70+J71+J72+J73+J74+J75+J76+J77</f>
        <v>1023.5</v>
      </c>
    </row>
    <row r="61" spans="1:10" ht="20.25">
      <c r="A61" s="235" t="s">
        <v>60</v>
      </c>
      <c r="B61" s="236">
        <v>3011</v>
      </c>
      <c r="C61" s="153">
        <f>SUM(D61+H61)</f>
        <v>2925.7</v>
      </c>
      <c r="D61" s="154">
        <f>SUM(G61+F61+E61)</f>
        <v>1978.7</v>
      </c>
      <c r="E61" s="159">
        <f>SUM('4702'!E61+'4703'!E61+'4704'!E61+'4705'!E61+'4706'!E61+'4707'!E61+'4710'!E61+'4711'!E61+'4712'!E61+'4715'!E61+'4716'!E61+'4725'!E61+'4726'!E61+'4727'!E61)</f>
        <v>0</v>
      </c>
      <c r="F61" s="159">
        <f>SUM('4702'!F61+'4703'!F61+'4704'!F61+'4705'!F61+'4706'!F61+'4707'!F61+'4710'!F61+'4711'!F61+'4712'!F61+'4715'!F61+'4716'!F61+'4725'!F61+'4726'!F61+'4727'!F61)</f>
        <v>534.70000000000005</v>
      </c>
      <c r="G61" s="159">
        <f>SUM('4702'!G61+'4703'!G61+'4704'!G61+'4705'!G61+'4706'!G61+'4707'!G61+'4710'!G61+'4711'!G61+'4712'!G61+'4715'!G61+'4716'!G61+'4725'!G61+'4726'!G61+'4727'!G61)</f>
        <v>1444</v>
      </c>
      <c r="H61" s="159">
        <f>SUM(I61+J61)</f>
        <v>947</v>
      </c>
      <c r="I61" s="159">
        <f>SUM('4702'!I61+'4703'!I61+'4704'!I61+'4705'!I61+'4706'!I61+'4707'!I61+'4710'!I61+'4711'!I61+'4712'!I61+'4715'!I61+'4716'!I61+'4725'!I61+'4726'!I61+'4727'!I61)</f>
        <v>0</v>
      </c>
      <c r="J61" s="159">
        <f>SUM('4702'!J61+'4703'!J61+'4704'!J61+'4705'!J61+'4706'!J61+'4707'!J61+'4710'!J61+'4711'!J61+'4712'!J61+'4715'!J61+'4716'!J61+'4725'!J61+'4726'!J61+'4727'!J61)</f>
        <v>947</v>
      </c>
    </row>
    <row r="62" spans="1:10" ht="20.25">
      <c r="A62" s="198" t="s">
        <v>74</v>
      </c>
      <c r="B62" s="199">
        <v>3012</v>
      </c>
      <c r="C62" s="153">
        <f t="shared" ref="C62:C76" si="2">SUM(D62+H62)</f>
        <v>0</v>
      </c>
      <c r="D62" s="156">
        <f>SUM(F62+G62)</f>
        <v>0</v>
      </c>
      <c r="E62" s="157" t="s">
        <v>28</v>
      </c>
      <c r="F62" s="155">
        <f>SUM('4702'!F62+'4703'!F62+'4704'!F62+'4705'!F62+'4706'!F62+'4707'!F62+'4710'!F62+'4711'!F62+'4712'!F62+'4715'!F62+'4716'!F62+'4725'!F62+'4726'!F62+'4727'!F62)</f>
        <v>0</v>
      </c>
      <c r="G62" s="155">
        <f>SUM('4702'!G62+'4703'!G62+'4704'!G62+'4705'!G62+'4706'!G62+'4707'!G62+'4710'!G62+'4711'!G62+'4712'!G62+'4715'!G62+'4716'!G62+'4725'!G62+'4726'!G62+'4727'!G62)</f>
        <v>0</v>
      </c>
      <c r="H62" s="157">
        <f>SUM(J62)</f>
        <v>0</v>
      </c>
      <c r="I62" s="157" t="s">
        <v>28</v>
      </c>
      <c r="J62" s="155">
        <f>SUM('4702'!J62+'4703'!J62+'4704'!J62+'4705'!J62+'4706'!J62+'4707'!J62+'4710'!J62+'4711'!J62+'4712'!J62+'4715'!J62+'4716'!J62+'4725'!J62+'4726'!J62+'4727'!J62)</f>
        <v>0</v>
      </c>
    </row>
    <row r="63" spans="1:10" ht="20.25">
      <c r="A63" s="198" t="s">
        <v>61</v>
      </c>
      <c r="B63" s="199">
        <v>3013</v>
      </c>
      <c r="C63" s="153">
        <f t="shared" si="2"/>
        <v>210</v>
      </c>
      <c r="D63" s="156">
        <f t="shared" ref="D63:D77" si="3">SUM(F63+G63)</f>
        <v>139.5</v>
      </c>
      <c r="E63" s="157" t="s">
        <v>28</v>
      </c>
      <c r="F63" s="155">
        <f>SUM('4702'!F63+'4703'!F63+'4704'!F63+'4705'!F63+'4706'!F63+'4707'!F63+'4710'!F63+'4711'!F63+'4712'!F63+'4715'!F63+'4716'!F63+'4725'!F63+'4726'!F63+'4727'!F63)</f>
        <v>29.5</v>
      </c>
      <c r="G63" s="155">
        <f>SUM('4702'!G63+'4703'!G63+'4704'!G63+'4705'!G63+'4706'!G63+'4707'!G63+'4710'!G63+'4711'!G63+'4712'!G63+'4715'!G63+'4716'!G63+'4725'!G63+'4726'!G63+'4727'!G63)</f>
        <v>110</v>
      </c>
      <c r="H63" s="157">
        <f t="shared" ref="H63:H77" si="4">SUM(J63)</f>
        <v>70.5</v>
      </c>
      <c r="I63" s="157" t="s">
        <v>28</v>
      </c>
      <c r="J63" s="155">
        <f>SUM('4702'!J63+'4703'!J63+'4704'!J63+'4705'!J63+'4706'!J63+'4707'!J63+'4710'!J63+'4711'!J63+'4712'!J63+'4715'!J63+'4716'!J63+'4725'!J63+'4726'!J63+'4727'!J63)</f>
        <v>70.5</v>
      </c>
    </row>
    <row r="64" spans="1:10" ht="20.25">
      <c r="A64" s="198" t="s">
        <v>75</v>
      </c>
      <c r="B64" s="199">
        <v>3014</v>
      </c>
      <c r="C64" s="153">
        <f t="shared" si="2"/>
        <v>34.5</v>
      </c>
      <c r="D64" s="156">
        <f t="shared" si="3"/>
        <v>28.5</v>
      </c>
      <c r="E64" s="157" t="s">
        <v>28</v>
      </c>
      <c r="F64" s="155">
        <f>SUM('4702'!F64+'4703'!F64+'4704'!F64+'4705'!F64+'4706'!F64+'4707'!F64+'4710'!F64+'4711'!F64+'4712'!F64+'4715'!F64+'4716'!F64+'4725'!F64+'4726'!F64+'4727'!F64)</f>
        <v>8.5</v>
      </c>
      <c r="G64" s="155">
        <f>SUM('4702'!G64+'4703'!G64+'4704'!G64+'4705'!G64+'4706'!G64+'4707'!G64+'4710'!G64+'4711'!G64+'4712'!G64+'4715'!G64+'4716'!G64+'4725'!G64+'4726'!G64+'4727'!G64)</f>
        <v>20</v>
      </c>
      <c r="H64" s="157">
        <f t="shared" si="4"/>
        <v>6</v>
      </c>
      <c r="I64" s="157" t="s">
        <v>28</v>
      </c>
      <c r="J64" s="155">
        <f>SUM('4702'!J64+'4703'!J64+'4704'!J64+'4705'!J64+'4706'!J64+'4707'!J64+'4710'!J64+'4711'!J64+'4712'!J64+'4715'!J64+'4716'!J64+'4725'!J64+'4726'!J64+'4727'!J64)</f>
        <v>6</v>
      </c>
    </row>
    <row r="65" spans="1:10" ht="20.25">
      <c r="A65" s="198" t="s">
        <v>62</v>
      </c>
      <c r="B65" s="199">
        <v>3015</v>
      </c>
      <c r="C65" s="153">
        <f t="shared" si="2"/>
        <v>12</v>
      </c>
      <c r="D65" s="156">
        <f t="shared" si="3"/>
        <v>12</v>
      </c>
      <c r="E65" s="157" t="s">
        <v>28</v>
      </c>
      <c r="F65" s="155">
        <f>SUM('4702'!F65+'4703'!F65+'4704'!F65+'4705'!F65+'4706'!F65+'4707'!F65+'4710'!F65+'4711'!F65+'4712'!F65+'4715'!F65+'4716'!F65+'4725'!F65+'4726'!F65+'4727'!F65)</f>
        <v>2</v>
      </c>
      <c r="G65" s="155">
        <f>SUM('4702'!G65+'4703'!G65+'4704'!G65+'4705'!G65+'4706'!G65+'4707'!G65+'4710'!G65+'4711'!G65+'4712'!G65+'4715'!G65+'4716'!G65+'4725'!G65+'4726'!G65+'4727'!G65)</f>
        <v>10</v>
      </c>
      <c r="H65" s="157">
        <f t="shared" si="4"/>
        <v>0</v>
      </c>
      <c r="I65" s="157" t="s">
        <v>28</v>
      </c>
      <c r="J65" s="155">
        <f>SUM('4702'!J65+'4703'!J65+'4704'!J65+'4705'!J65+'4706'!J65+'4707'!J65+'4710'!J65+'4711'!J65+'4712'!J65+'4715'!J65+'4716'!J65+'4725'!J65+'4726'!J65+'4727'!J65)</f>
        <v>0</v>
      </c>
    </row>
    <row r="66" spans="1:10" ht="20.25">
      <c r="A66" s="198" t="s">
        <v>63</v>
      </c>
      <c r="B66" s="199">
        <v>3016</v>
      </c>
      <c r="C66" s="153">
        <f t="shared" si="2"/>
        <v>0</v>
      </c>
      <c r="D66" s="156">
        <f t="shared" si="3"/>
        <v>0</v>
      </c>
      <c r="E66" s="157" t="s">
        <v>28</v>
      </c>
      <c r="F66" s="155">
        <f>SUM('4702'!F66+'4703'!F66+'4704'!F66+'4705'!F66+'4706'!F66+'4707'!F66+'4710'!F66+'4711'!F66+'4712'!F66+'4715'!F66+'4716'!F66+'4725'!F66+'4726'!F66+'4727'!F66)</f>
        <v>0</v>
      </c>
      <c r="G66" s="155">
        <f>SUM('4702'!G66+'4703'!G66+'4704'!G66+'4705'!G66+'4706'!G66+'4707'!G66+'4710'!G66+'4711'!G66+'4712'!G66+'4715'!G66+'4716'!G66+'4725'!G66+'4726'!G66+'4727'!G66)</f>
        <v>0</v>
      </c>
      <c r="H66" s="157">
        <f t="shared" si="4"/>
        <v>0</v>
      </c>
      <c r="I66" s="157" t="s">
        <v>28</v>
      </c>
      <c r="J66" s="155">
        <f>SUM('4702'!J66+'4703'!J66+'4704'!J66+'4705'!J66+'4706'!J66+'4707'!J66+'4710'!J66+'4711'!J66+'4712'!J66+'4715'!J66+'4716'!J66+'4725'!J66+'4726'!J66+'4727'!J66)</f>
        <v>0</v>
      </c>
    </row>
    <row r="67" spans="1:10" ht="20.25">
      <c r="A67" s="198" t="s">
        <v>64</v>
      </c>
      <c r="B67" s="199">
        <v>3017</v>
      </c>
      <c r="C67" s="153">
        <f t="shared" si="2"/>
        <v>0</v>
      </c>
      <c r="D67" s="156">
        <f t="shared" si="3"/>
        <v>0</v>
      </c>
      <c r="E67" s="157" t="s">
        <v>28</v>
      </c>
      <c r="F67" s="155">
        <f>SUM('4702'!F67+'4703'!F67+'4704'!F67+'4705'!F67+'4706'!F67+'4707'!F67+'4710'!F67+'4711'!F67+'4712'!F67+'4715'!F67+'4716'!F67+'4725'!F67+'4726'!F67+'4727'!F67)</f>
        <v>0</v>
      </c>
      <c r="G67" s="155">
        <f>SUM('4702'!G67+'4703'!G67+'4704'!G67+'4705'!G67+'4706'!G67+'4707'!G67+'4710'!G67+'4711'!G67+'4712'!G67+'4715'!G67+'4716'!G67+'4725'!G67+'4726'!G67+'4727'!G67)</f>
        <v>0</v>
      </c>
      <c r="H67" s="157">
        <f t="shared" si="4"/>
        <v>0</v>
      </c>
      <c r="I67" s="157" t="s">
        <v>28</v>
      </c>
      <c r="J67" s="155">
        <f>SUM('4702'!J67+'4703'!J67+'4704'!J67+'4705'!J67+'4706'!J67+'4707'!J67+'4710'!J67+'4711'!J67+'4712'!J67+'4715'!J67+'4716'!J67+'4725'!J67+'4726'!J67+'4727'!J67)</f>
        <v>0</v>
      </c>
    </row>
    <row r="68" spans="1:10" ht="20.25">
      <c r="A68" s="198" t="s">
        <v>65</v>
      </c>
      <c r="B68" s="199">
        <v>3018</v>
      </c>
      <c r="C68" s="153">
        <f t="shared" si="2"/>
        <v>0</v>
      </c>
      <c r="D68" s="156">
        <f t="shared" si="3"/>
        <v>0</v>
      </c>
      <c r="E68" s="157" t="s">
        <v>28</v>
      </c>
      <c r="F68" s="155">
        <f>SUM('4702'!F68+'4703'!F68+'4704'!F68+'4705'!F68+'4706'!F68+'4707'!F68+'4710'!F68+'4711'!F68+'4712'!F68+'4715'!F68+'4716'!F68+'4725'!F68+'4726'!F68+'4727'!F68)</f>
        <v>0</v>
      </c>
      <c r="G68" s="155">
        <f>SUM('4702'!G68+'4703'!G68+'4704'!G68+'4705'!G68+'4706'!G68+'4707'!G68+'4710'!G68+'4711'!G68+'4712'!G68+'4715'!G68+'4716'!G68+'4725'!G68+'4726'!G68+'4727'!G68)</f>
        <v>0</v>
      </c>
      <c r="H68" s="157">
        <f t="shared" si="4"/>
        <v>0</v>
      </c>
      <c r="I68" s="157" t="s">
        <v>28</v>
      </c>
      <c r="J68" s="155">
        <f>SUM('4702'!J68+'4703'!J68+'4704'!J68+'4705'!J68+'4706'!J68+'4707'!J68+'4710'!J68+'4711'!J68+'4712'!J68+'4715'!J68+'4716'!J68+'4725'!J68+'4726'!J68+'4727'!J68)</f>
        <v>0</v>
      </c>
    </row>
    <row r="69" spans="1:10" ht="20.25">
      <c r="A69" s="198" t="s">
        <v>66</v>
      </c>
      <c r="B69" s="199">
        <v>3019</v>
      </c>
      <c r="C69" s="153">
        <f t="shared" si="2"/>
        <v>0</v>
      </c>
      <c r="D69" s="156">
        <f t="shared" si="3"/>
        <v>0</v>
      </c>
      <c r="E69" s="157" t="s">
        <v>28</v>
      </c>
      <c r="F69" s="155">
        <f>SUM('4702'!F69+'4703'!F69+'4704'!F69+'4705'!F69+'4706'!F69+'4707'!F69+'4710'!F69+'4711'!F69+'4712'!F69+'4715'!F69+'4716'!F69+'4725'!F69+'4726'!F69+'4727'!F69)</f>
        <v>0</v>
      </c>
      <c r="G69" s="155">
        <f>SUM('4702'!G69+'4703'!G69+'4704'!G69+'4705'!G69+'4706'!G69+'4707'!G69+'4710'!G69+'4711'!G69+'4712'!G69+'4715'!G69+'4716'!G69+'4725'!G69+'4726'!G69+'4727'!G69)</f>
        <v>0</v>
      </c>
      <c r="H69" s="157">
        <f t="shared" si="4"/>
        <v>0</v>
      </c>
      <c r="I69" s="157" t="s">
        <v>28</v>
      </c>
      <c r="J69" s="155">
        <f>SUM('4702'!J69+'4703'!J69+'4704'!J69+'4705'!J69+'4706'!J69+'4707'!J69+'4710'!J69+'4711'!J69+'4712'!J69+'4715'!J69+'4716'!J69+'4725'!J69+'4726'!J69+'4727'!J69)</f>
        <v>0</v>
      </c>
    </row>
    <row r="70" spans="1:10" ht="20.25">
      <c r="A70" s="198" t="s">
        <v>76</v>
      </c>
      <c r="B70" s="199">
        <v>3020</v>
      </c>
      <c r="C70" s="153">
        <f t="shared" si="2"/>
        <v>0</v>
      </c>
      <c r="D70" s="156">
        <f t="shared" si="3"/>
        <v>0</v>
      </c>
      <c r="E70" s="157" t="s">
        <v>28</v>
      </c>
      <c r="F70" s="155">
        <f>SUM('4702'!F70+'4703'!F70+'4704'!F70+'4705'!F70+'4706'!F70+'4707'!F70+'4710'!F70+'4711'!F70+'4712'!F70+'4715'!F70+'4716'!F70+'4725'!F70+'4726'!F70+'4727'!F70)</f>
        <v>0</v>
      </c>
      <c r="G70" s="155">
        <f>SUM('4702'!G70+'4703'!G70+'4704'!G70+'4705'!G70+'4706'!G70+'4707'!G70+'4710'!G70+'4711'!G70+'4712'!G70+'4715'!G70+'4716'!G70+'4725'!G70+'4726'!G70+'4727'!G70)</f>
        <v>0</v>
      </c>
      <c r="H70" s="157">
        <f t="shared" si="4"/>
        <v>0</v>
      </c>
      <c r="I70" s="157" t="s">
        <v>28</v>
      </c>
      <c r="J70" s="155">
        <f>SUM('4702'!J70+'4703'!J70+'4704'!J70+'4705'!J70+'4706'!J70+'4707'!J70+'4710'!J70+'4711'!J70+'4712'!J70+'4715'!J70+'4716'!J70+'4725'!J70+'4726'!J70+'4727'!J70)</f>
        <v>0</v>
      </c>
    </row>
    <row r="71" spans="1:10" ht="20.25">
      <c r="A71" s="198" t="s">
        <v>68</v>
      </c>
      <c r="B71" s="199">
        <v>3021</v>
      </c>
      <c r="C71" s="153">
        <f t="shared" si="2"/>
        <v>0</v>
      </c>
      <c r="D71" s="156">
        <f t="shared" si="3"/>
        <v>0</v>
      </c>
      <c r="E71" s="157" t="s">
        <v>28</v>
      </c>
      <c r="F71" s="155">
        <f>SUM('4702'!F71+'4703'!F71+'4704'!F71+'4705'!F71+'4706'!F71+'4707'!F71+'4710'!F71+'4711'!F71+'4712'!F71+'4715'!F71+'4716'!F71+'4725'!F71+'4726'!F71+'4727'!F71)</f>
        <v>0</v>
      </c>
      <c r="G71" s="155">
        <f>SUM('4702'!G71+'4703'!G71+'4704'!G71+'4705'!G71+'4706'!G71+'4707'!G71+'4710'!G71+'4711'!G71+'4712'!G71+'4715'!G71+'4716'!G71+'4725'!G71+'4726'!G71+'4727'!G71)</f>
        <v>0</v>
      </c>
      <c r="H71" s="157">
        <f t="shared" si="4"/>
        <v>0</v>
      </c>
      <c r="I71" s="157" t="s">
        <v>28</v>
      </c>
      <c r="J71" s="155">
        <f>SUM('4702'!J71+'4703'!J71+'4704'!J71+'4705'!J71+'4706'!J71+'4707'!J71+'4710'!J71+'4711'!J71+'4712'!J71+'4715'!J71+'4716'!J71+'4725'!J71+'4726'!J71+'4727'!J71)</f>
        <v>0</v>
      </c>
    </row>
    <row r="72" spans="1:10" ht="20.25">
      <c r="A72" s="198" t="s">
        <v>77</v>
      </c>
      <c r="B72" s="199">
        <v>3022</v>
      </c>
      <c r="C72" s="153">
        <f t="shared" si="2"/>
        <v>0</v>
      </c>
      <c r="D72" s="156">
        <f t="shared" si="3"/>
        <v>0</v>
      </c>
      <c r="E72" s="157" t="s">
        <v>28</v>
      </c>
      <c r="F72" s="155">
        <f>SUM('4702'!F72+'4703'!F72+'4704'!F72+'4705'!F72+'4706'!F72+'4707'!F72+'4710'!F72+'4711'!F72+'4712'!F72+'4715'!F72+'4716'!F72+'4725'!F72+'4726'!F72+'4727'!F72)</f>
        <v>0</v>
      </c>
      <c r="G72" s="155">
        <f>SUM('4702'!G72+'4703'!G72+'4704'!G72+'4705'!G72+'4706'!G72+'4707'!G72+'4710'!G72+'4711'!G72+'4712'!G72+'4715'!G72+'4716'!G72+'4725'!G72+'4726'!G72+'4727'!G72)</f>
        <v>0</v>
      </c>
      <c r="H72" s="157">
        <f t="shared" si="4"/>
        <v>0</v>
      </c>
      <c r="I72" s="157" t="s">
        <v>28</v>
      </c>
      <c r="J72" s="155">
        <f>SUM('4702'!J72+'4703'!J72+'4704'!J72+'4705'!J72+'4706'!J72+'4707'!J72+'4710'!J72+'4711'!J72+'4712'!J72+'4715'!J72+'4716'!J72+'4725'!J72+'4726'!J72+'4727'!J72)</f>
        <v>0</v>
      </c>
    </row>
    <row r="73" spans="1:10" ht="20.25">
      <c r="A73" s="198" t="s">
        <v>69</v>
      </c>
      <c r="B73" s="199">
        <v>3023</v>
      </c>
      <c r="C73" s="153">
        <f t="shared" si="2"/>
        <v>0</v>
      </c>
      <c r="D73" s="156">
        <f t="shared" si="3"/>
        <v>0</v>
      </c>
      <c r="E73" s="157" t="s">
        <v>28</v>
      </c>
      <c r="F73" s="155">
        <f>SUM('4702'!F73+'4703'!F73+'4704'!F73+'4705'!F73+'4706'!F73+'4707'!F73+'4710'!F73+'4711'!F73+'4712'!F73+'4715'!F73+'4716'!F73+'4725'!F73+'4726'!F73+'4727'!F73)</f>
        <v>0</v>
      </c>
      <c r="G73" s="155">
        <f>SUM('4702'!G73+'4703'!G73+'4704'!G73+'4705'!G73+'4706'!G73+'4707'!G73+'4710'!G73+'4711'!G73+'4712'!G73+'4715'!G73+'4716'!G73+'4725'!G73+'4726'!G73+'4727'!G73)</f>
        <v>0</v>
      </c>
      <c r="H73" s="157">
        <f t="shared" si="4"/>
        <v>0</v>
      </c>
      <c r="I73" s="157" t="s">
        <v>28</v>
      </c>
      <c r="J73" s="155">
        <f>SUM('4702'!J73+'4703'!J73+'4704'!J73+'4705'!J73+'4706'!J73+'4707'!J73+'4710'!J73+'4711'!J73+'4712'!J73+'4715'!J73+'4716'!J73+'4725'!J73+'4726'!J73+'4727'!J73)</f>
        <v>0</v>
      </c>
    </row>
    <row r="74" spans="1:10" ht="20.25">
      <c r="A74" s="198" t="s">
        <v>78</v>
      </c>
      <c r="B74" s="199">
        <v>3024</v>
      </c>
      <c r="C74" s="153">
        <f t="shared" si="2"/>
        <v>0</v>
      </c>
      <c r="D74" s="156">
        <f t="shared" si="3"/>
        <v>0</v>
      </c>
      <c r="E74" s="157" t="s">
        <v>28</v>
      </c>
      <c r="F74" s="155">
        <f>SUM('4702'!F74+'4703'!F74+'4704'!F74+'4705'!F74+'4706'!F74+'4707'!F74+'4710'!F74+'4711'!F74+'4712'!F74+'4715'!F74+'4716'!F74+'4725'!F74+'4726'!F74+'4727'!F74)</f>
        <v>0</v>
      </c>
      <c r="G74" s="155">
        <f>SUM('4702'!G74+'4703'!G74+'4704'!G74+'4705'!G74+'4706'!G74+'4707'!G74+'4710'!G74+'4711'!G74+'4712'!G74+'4715'!G74+'4716'!G74+'4725'!G74+'4726'!G74+'4727'!G74)</f>
        <v>0</v>
      </c>
      <c r="H74" s="157">
        <f t="shared" si="4"/>
        <v>0</v>
      </c>
      <c r="I74" s="157" t="s">
        <v>28</v>
      </c>
      <c r="J74" s="155">
        <f>SUM('4702'!J74+'4703'!J74+'4704'!J74+'4705'!J74+'4706'!J74+'4707'!J74+'4710'!J74+'4711'!J74+'4712'!J74+'4715'!J74+'4716'!J74+'4725'!J74+'4726'!J74+'4727'!J74)</f>
        <v>0</v>
      </c>
    </row>
    <row r="75" spans="1:10" ht="20.25">
      <c r="A75" s="198" t="s">
        <v>79</v>
      </c>
      <c r="B75" s="199">
        <v>3025</v>
      </c>
      <c r="C75" s="153">
        <f t="shared" si="2"/>
        <v>716</v>
      </c>
      <c r="D75" s="156">
        <f t="shared" si="3"/>
        <v>716</v>
      </c>
      <c r="E75" s="157" t="s">
        <v>28</v>
      </c>
      <c r="F75" s="155">
        <f>SUM('4702'!F75+'4703'!F75+'4704'!F75+'4705'!F75+'4706'!F75+'4707'!F75+'4710'!F75+'4711'!F75+'4712'!F75+'4715'!F75+'4716'!F75+'4725'!F75+'4726'!F75+'4727'!F75)</f>
        <v>36</v>
      </c>
      <c r="G75" s="155">
        <f>SUM('4702'!G75+'4703'!G75+'4704'!G75+'4705'!G75+'4706'!G75+'4707'!G75+'4710'!G75+'4711'!G75+'4712'!G75+'4715'!G75+'4716'!G75+'4725'!G75+'4726'!G75+'4727'!G75)</f>
        <v>680</v>
      </c>
      <c r="H75" s="157">
        <f t="shared" si="4"/>
        <v>0</v>
      </c>
      <c r="I75" s="157" t="s">
        <v>28</v>
      </c>
      <c r="J75" s="155">
        <f>SUM('4702'!J75+'4703'!J75+'4704'!J75+'4705'!J75+'4706'!J75+'4707'!J75+'4710'!J75+'4711'!J75+'4712'!J75+'4715'!J75+'4716'!J75+'4725'!J75+'4726'!J75+'4727'!J75)</f>
        <v>0</v>
      </c>
    </row>
    <row r="76" spans="1:10" ht="20.25">
      <c r="A76" s="198" t="s">
        <v>80</v>
      </c>
      <c r="B76" s="199">
        <v>3026</v>
      </c>
      <c r="C76" s="153">
        <f t="shared" si="2"/>
        <v>88</v>
      </c>
      <c r="D76" s="156">
        <f t="shared" si="3"/>
        <v>88</v>
      </c>
      <c r="E76" s="157" t="s">
        <v>31</v>
      </c>
      <c r="F76" s="155">
        <f>SUM('4702'!F76+'4703'!F76+'4704'!F76+'4705'!F76+'4706'!F76+'4707'!F76+'4710'!F76+'4711'!F76+'4712'!F76+'4715'!F76+'4716'!F76+'4725'!F76+'4726'!F76+'4727'!F76)</f>
        <v>8</v>
      </c>
      <c r="G76" s="155">
        <f>SUM('4702'!G76+'4703'!G76+'4704'!G76+'4705'!G76+'4706'!G76+'4707'!G76+'4710'!G76+'4711'!G76+'4712'!G76+'4715'!G76+'4716'!G76+'4725'!G76+'4726'!G76+'4727'!G76)</f>
        <v>80</v>
      </c>
      <c r="H76" s="157">
        <f t="shared" si="4"/>
        <v>0</v>
      </c>
      <c r="I76" s="157" t="s">
        <v>31</v>
      </c>
      <c r="J76" s="155">
        <f>SUM('4702'!J76+'4703'!J76+'4704'!J76+'4705'!J76+'4706'!J76+'4707'!J76+'4710'!J76+'4711'!J76+'4712'!J76+'4715'!J76+'4716'!J76+'4725'!J76+'4726'!J76+'4727'!J76)</f>
        <v>0</v>
      </c>
    </row>
    <row r="77" spans="1:10" ht="21" thickBot="1">
      <c r="A77" s="200" t="s">
        <v>81</v>
      </c>
      <c r="B77" s="199">
        <v>3027</v>
      </c>
      <c r="C77" s="241">
        <f>SUM(D77+H77)</f>
        <v>0</v>
      </c>
      <c r="D77" s="156">
        <f t="shared" si="3"/>
        <v>0</v>
      </c>
      <c r="E77" s="160" t="s">
        <v>28</v>
      </c>
      <c r="F77" s="161">
        <f>SUM('4702'!F77+'4703'!F77+'4704'!F77+'4705'!F77+'4706'!F77+'4707'!F77+'4710'!F77+'4711'!F77+'4712'!F77+'4715'!F77+'4716'!F77+'4725'!F77+'4726'!F77+'4727'!F77)</f>
        <v>0</v>
      </c>
      <c r="G77" s="161">
        <f>SUM('4702'!G77+'4703'!G77+'4704'!G77+'4705'!G77+'4706'!G77+'4707'!G77+'4710'!G77+'4711'!G77+'4712'!G77+'4715'!G77+'4716'!G77+'4725'!G77+'4726'!G77+'4727'!G77)</f>
        <v>0</v>
      </c>
      <c r="H77" s="160">
        <f t="shared" si="4"/>
        <v>0</v>
      </c>
      <c r="I77" s="160" t="s">
        <v>28</v>
      </c>
      <c r="J77" s="161">
        <f>SUM('4702'!J77+'4703'!J77+'4704'!J77+'4705'!J77+'4706'!J77+'4707'!J77+'4710'!J77+'4711'!J77+'4712'!J77+'4715'!J77+'4716'!J77+'4725'!J77+'4726'!J77+'4727'!J77)</f>
        <v>0</v>
      </c>
    </row>
    <row r="78" spans="1:10" ht="21" thickBot="1">
      <c r="A78" s="183" t="s">
        <v>93</v>
      </c>
      <c r="B78" s="150">
        <v>3030</v>
      </c>
      <c r="C78" s="158">
        <f>SUM(D78+H78)</f>
        <v>3832.8999999999996</v>
      </c>
      <c r="D78" s="158">
        <f>SUM(G78+F78+E78)</f>
        <v>2840.3999999999996</v>
      </c>
      <c r="E78" s="243"/>
      <c r="F78" s="243">
        <f>SUM(F79:F95)</f>
        <v>602.70000000000005</v>
      </c>
      <c r="G78" s="243">
        <f>SUM(G79:G95)</f>
        <v>2237.6999999999998</v>
      </c>
      <c r="H78" s="158">
        <f>SUM(I78+J78)</f>
        <v>992.5</v>
      </c>
      <c r="I78" s="243">
        <f>SUM(I79:I95)</f>
        <v>0</v>
      </c>
      <c r="J78" s="244">
        <f>SUM(J79:J95)</f>
        <v>992.5</v>
      </c>
    </row>
    <row r="79" spans="1:10" ht="20.25">
      <c r="A79" s="201" t="s">
        <v>60</v>
      </c>
      <c r="B79" s="202">
        <v>3031</v>
      </c>
      <c r="C79" s="159">
        <f>SUM(D79+H79)</f>
        <v>2748.9</v>
      </c>
      <c r="D79" s="159">
        <f>SUM(G79+F79)</f>
        <v>1839.9</v>
      </c>
      <c r="E79" s="242" t="s">
        <v>28</v>
      </c>
      <c r="F79" s="159">
        <f>SUM('4702'!F79+'4703'!F79+'4704'!F79+'4705'!F79+'4706'!F79+'4707'!F79+'4710'!F79+'4711'!F79+'4712'!F79+'4715'!F79+'4716'!F79+'4725'!F79+'4726'!F79+'4727'!F79)</f>
        <v>522.70000000000005</v>
      </c>
      <c r="G79" s="159">
        <f>SUM('4702'!G79+'4703'!G79+'4704'!G79+'4705'!G79+'4706'!G79+'4707'!G79+'4710'!G79+'4711'!G79+'4712'!G79+'4715'!G79+'4716'!G79+'4725'!G79+'4726'!G79+'4727'!G79)</f>
        <v>1317.2</v>
      </c>
      <c r="H79" s="159">
        <f>SUM(I79+J79)</f>
        <v>909</v>
      </c>
      <c r="I79" s="159">
        <f>SUM('4702'!I79+'4703'!I79+'4704'!I79+'4705'!I79+'4706'!I79+'4707'!I79+'4710'!I79+'4711'!I79+'4712'!I79+'4715'!I79+'4716'!I79+'4725'!I79+'4726'!I79+'4727'!I79)</f>
        <v>0</v>
      </c>
      <c r="J79" s="159">
        <f>SUM('4702'!J79+'4703'!J79+'4704'!J79+'4705'!J79+'4706'!J79+'4707'!J79+'4710'!J79+'4711'!J79+'4712'!J79+'4715'!J79+'4716'!J79+'4725'!J79+'4726'!J79+'4727'!J79)</f>
        <v>909</v>
      </c>
    </row>
    <row r="80" spans="1:10" ht="20.25">
      <c r="A80" s="177" t="s">
        <v>74</v>
      </c>
      <c r="B80" s="179">
        <v>3032</v>
      </c>
      <c r="C80" s="155">
        <f t="shared" ref="C80:C95" si="5">SUM(D80+H80)</f>
        <v>0</v>
      </c>
      <c r="D80" s="160">
        <f>SUM(F80+G80)</f>
        <v>0</v>
      </c>
      <c r="E80" s="157" t="s">
        <v>28</v>
      </c>
      <c r="F80" s="155">
        <f>SUM('4702'!F80+'4703'!F80+'4704'!F80+'4705'!F80+'4706'!F80+'4707'!F80+'4710'!F80+'4711'!F80+'4712'!F80+'4715'!F80+'4716'!F80+'4725'!F80+'4726'!F80+'4727'!F80)</f>
        <v>0</v>
      </c>
      <c r="G80" s="155">
        <f>SUM('4702'!G80+'4703'!G80+'4704'!G80+'4705'!G80+'4706'!G80+'4707'!G80+'4710'!G80+'4711'!G80+'4712'!G80+'4715'!G80+'4716'!G80+'4725'!G80+'4726'!G80+'4727'!G80)</f>
        <v>0</v>
      </c>
      <c r="H80" s="157">
        <f>SUM(J80)</f>
        <v>0</v>
      </c>
      <c r="I80" s="157" t="s">
        <v>28</v>
      </c>
      <c r="J80" s="155">
        <f>SUM('4702'!J80+'4703'!J80+'4704'!J80+'4705'!J80+'4706'!J80+'4707'!J80+'4710'!J80+'4711'!J80+'4712'!J80+'4715'!J80+'4716'!J80+'4725'!J80+'4726'!J80+'4727'!J80)</f>
        <v>0</v>
      </c>
    </row>
    <row r="81" spans="1:10" ht="20.25">
      <c r="A81" s="177" t="s">
        <v>61</v>
      </c>
      <c r="B81" s="179">
        <v>3033</v>
      </c>
      <c r="C81" s="155">
        <f t="shared" si="5"/>
        <v>205</v>
      </c>
      <c r="D81" s="160">
        <f t="shared" ref="D81:D95" si="6">SUM(F81+G81)</f>
        <v>131.5</v>
      </c>
      <c r="E81" s="157" t="s">
        <v>28</v>
      </c>
      <c r="F81" s="155">
        <f>SUM('4702'!F81+'4703'!F81+'4704'!F81+'4705'!F81+'4706'!F81+'4707'!F81+'4710'!F81+'4711'!F81+'4712'!F81+'4715'!F81+'4716'!F81+'4725'!F81+'4726'!F81+'4727'!F81)</f>
        <v>21.5</v>
      </c>
      <c r="G81" s="155">
        <f>SUM('4702'!G81+'4703'!G81+'4704'!G81+'4705'!G81+'4706'!G81+'4707'!G81+'4710'!G81+'4711'!G81+'4712'!G81+'4715'!G81+'4716'!G81+'4725'!G81+'4726'!G81+'4727'!G81)</f>
        <v>110</v>
      </c>
      <c r="H81" s="157">
        <f t="shared" ref="H81:H95" si="7">SUM(J81)</f>
        <v>73.5</v>
      </c>
      <c r="I81" s="157" t="s">
        <v>28</v>
      </c>
      <c r="J81" s="155">
        <f>SUM('4702'!J81+'4703'!J81+'4704'!J81+'4705'!J81+'4706'!J81+'4707'!J81+'4710'!J81+'4711'!J81+'4712'!J81+'4715'!J81+'4716'!J81+'4725'!J81+'4726'!J81+'4727'!J81)</f>
        <v>73.5</v>
      </c>
    </row>
    <row r="82" spans="1:10" ht="20.25">
      <c r="A82" s="177" t="s">
        <v>75</v>
      </c>
      <c r="B82" s="179">
        <v>3034</v>
      </c>
      <c r="C82" s="155">
        <f t="shared" si="5"/>
        <v>34.5</v>
      </c>
      <c r="D82" s="160">
        <f t="shared" si="6"/>
        <v>28.5</v>
      </c>
      <c r="E82" s="157" t="s">
        <v>28</v>
      </c>
      <c r="F82" s="155">
        <f>SUM('4702'!F82+'4703'!F82+'4704'!F82+'4705'!F82+'4706'!F82+'4707'!F82+'4710'!F82+'4711'!F82+'4712'!F82+'4715'!F82+'4716'!F82+'4725'!F82+'4726'!F82+'4727'!F82)</f>
        <v>8.5</v>
      </c>
      <c r="G82" s="155">
        <f>SUM('4702'!G82+'4703'!G82+'4704'!G82+'4705'!G82+'4706'!G82+'4707'!G82+'4710'!G82+'4711'!G82+'4712'!G82+'4715'!G82+'4716'!G82+'4725'!G82+'4726'!G82+'4727'!G82)</f>
        <v>20</v>
      </c>
      <c r="H82" s="157">
        <f t="shared" si="7"/>
        <v>6</v>
      </c>
      <c r="I82" s="157" t="s">
        <v>28</v>
      </c>
      <c r="J82" s="155">
        <f>SUM('4702'!J82+'4703'!J82+'4704'!J82+'4705'!J82+'4706'!J82+'4707'!J82+'4710'!J82+'4711'!J82+'4712'!J82+'4715'!J82+'4716'!J82+'4725'!J82+'4726'!J82+'4727'!J82)</f>
        <v>6</v>
      </c>
    </row>
    <row r="83" spans="1:10" ht="20.25">
      <c r="A83" s="177" t="s">
        <v>62</v>
      </c>
      <c r="B83" s="179">
        <v>3035</v>
      </c>
      <c r="C83" s="155">
        <f t="shared" si="5"/>
        <v>12</v>
      </c>
      <c r="D83" s="160">
        <f t="shared" si="6"/>
        <v>12</v>
      </c>
      <c r="E83" s="157" t="s">
        <v>28</v>
      </c>
      <c r="F83" s="155">
        <f>SUM('4702'!F83+'4703'!F83+'4704'!F83+'4705'!F83+'4706'!F83+'4707'!F83+'4710'!F83+'4711'!F83+'4712'!F83+'4715'!F83+'4716'!F83+'4725'!F83+'4726'!F83+'4727'!F83)</f>
        <v>2</v>
      </c>
      <c r="G83" s="155">
        <f>SUM('4702'!G83+'4703'!G83+'4704'!G83+'4705'!G83+'4706'!G83+'4707'!G83+'4710'!G83+'4711'!G83+'4712'!G83+'4715'!G83+'4716'!G83+'4725'!G83+'4726'!G83+'4727'!G83)</f>
        <v>10</v>
      </c>
      <c r="H83" s="157">
        <f t="shared" si="7"/>
        <v>0</v>
      </c>
      <c r="I83" s="157" t="s">
        <v>28</v>
      </c>
      <c r="J83" s="155">
        <f>SUM('4702'!J83+'4703'!J83+'4704'!J83+'4705'!J83+'4706'!J83+'4707'!J83+'4710'!J83+'4711'!J83+'4712'!J83+'4715'!J83+'4716'!J83+'4725'!J83+'4726'!J83+'4727'!J83)</f>
        <v>0</v>
      </c>
    </row>
    <row r="84" spans="1:10" ht="20.25">
      <c r="A84" s="177" t="s">
        <v>82</v>
      </c>
      <c r="B84" s="179">
        <v>3036</v>
      </c>
      <c r="C84" s="155">
        <f t="shared" si="5"/>
        <v>0</v>
      </c>
      <c r="D84" s="160">
        <f t="shared" si="6"/>
        <v>0</v>
      </c>
      <c r="E84" s="157" t="s">
        <v>28</v>
      </c>
      <c r="F84" s="155">
        <f>SUM('4702'!F84+'4703'!F84+'4704'!F84+'4705'!F84+'4706'!F84+'4707'!F84+'4710'!F84+'4711'!F84+'4712'!F84+'4715'!F84+'4716'!F84+'4725'!F84+'4726'!F84+'4727'!F84)</f>
        <v>0</v>
      </c>
      <c r="G84" s="155">
        <f>SUM('4702'!G84+'4703'!G84+'4704'!G84+'4705'!G84+'4706'!G84+'4707'!G84+'4710'!G84+'4711'!G84+'4712'!G84+'4715'!G84+'4716'!G84+'4725'!G84+'4726'!G84+'4727'!G84)</f>
        <v>0</v>
      </c>
      <c r="H84" s="157">
        <f t="shared" si="7"/>
        <v>0</v>
      </c>
      <c r="I84" s="157" t="s">
        <v>28</v>
      </c>
      <c r="J84" s="155">
        <f>SUM('4702'!J84+'4703'!J84+'4704'!J84+'4705'!J84+'4706'!J84+'4707'!J84+'4710'!J84+'4711'!J84+'4712'!J84+'4715'!J84+'4716'!J84+'4725'!J84+'4726'!J84+'4727'!J84)</f>
        <v>0</v>
      </c>
    </row>
    <row r="85" spans="1:10" ht="20.25">
      <c r="A85" s="177" t="s">
        <v>83</v>
      </c>
      <c r="B85" s="179">
        <v>3037</v>
      </c>
      <c r="C85" s="155">
        <f t="shared" si="5"/>
        <v>0</v>
      </c>
      <c r="D85" s="160">
        <f t="shared" si="6"/>
        <v>0</v>
      </c>
      <c r="E85" s="157" t="s">
        <v>28</v>
      </c>
      <c r="F85" s="155">
        <f>SUM('4702'!F85+'4703'!F85+'4704'!F85+'4705'!F85+'4706'!F85+'4707'!F85+'4710'!F85+'4711'!F85+'4712'!F85+'4715'!F85+'4716'!F85+'4725'!F85+'4726'!F85+'4727'!F85)</f>
        <v>0</v>
      </c>
      <c r="G85" s="155">
        <f>SUM('4702'!G85+'4703'!G85+'4704'!G85+'4705'!G85+'4706'!G85+'4707'!G85+'4710'!G85+'4711'!G85+'4712'!G85+'4715'!G85+'4716'!G85+'4725'!G85+'4726'!G85+'4727'!G85)</f>
        <v>0</v>
      </c>
      <c r="H85" s="157">
        <f t="shared" si="7"/>
        <v>0</v>
      </c>
      <c r="I85" s="157" t="s">
        <v>28</v>
      </c>
      <c r="J85" s="155">
        <f>SUM('4702'!J85+'4703'!J85+'4704'!J85+'4705'!J85+'4706'!J85+'4707'!J85+'4710'!J85+'4711'!J85+'4712'!J85+'4715'!J85+'4716'!J85+'4725'!J85+'4726'!J85+'4727'!J85)</f>
        <v>0</v>
      </c>
    </row>
    <row r="86" spans="1:10" ht="20.25">
      <c r="A86" s="177" t="s">
        <v>65</v>
      </c>
      <c r="B86" s="179">
        <v>3038</v>
      </c>
      <c r="C86" s="155">
        <f t="shared" si="5"/>
        <v>0</v>
      </c>
      <c r="D86" s="160">
        <f t="shared" si="6"/>
        <v>0</v>
      </c>
      <c r="E86" s="157" t="s">
        <v>28</v>
      </c>
      <c r="F86" s="155">
        <f>SUM('4702'!F86+'4703'!F86+'4704'!F86+'4705'!F86+'4706'!F86+'4707'!F86+'4710'!F86+'4711'!F86+'4712'!F86+'4715'!F86+'4716'!F86+'4725'!F86+'4726'!F86+'4727'!F86)</f>
        <v>0</v>
      </c>
      <c r="G86" s="155">
        <f>SUM('4702'!G86+'4703'!G86+'4704'!G86+'4705'!G86+'4706'!G86+'4707'!G86+'4710'!G86+'4711'!G86+'4712'!G86+'4715'!G86+'4716'!G86+'4725'!G86+'4726'!G86+'4727'!G86)</f>
        <v>0</v>
      </c>
      <c r="H86" s="157">
        <f t="shared" si="7"/>
        <v>0</v>
      </c>
      <c r="I86" s="157" t="s">
        <v>28</v>
      </c>
      <c r="J86" s="155">
        <f>SUM('4702'!J86+'4703'!J86+'4704'!J86+'4705'!J86+'4706'!J86+'4707'!J86+'4710'!J86+'4711'!J86+'4712'!J86+'4715'!J86+'4716'!J86+'4725'!J86+'4726'!J86+'4727'!J86)</f>
        <v>0</v>
      </c>
    </row>
    <row r="87" spans="1:10" ht="20.25">
      <c r="A87" s="177" t="s">
        <v>66</v>
      </c>
      <c r="B87" s="179">
        <v>3039</v>
      </c>
      <c r="C87" s="155">
        <f t="shared" si="5"/>
        <v>0</v>
      </c>
      <c r="D87" s="160">
        <f t="shared" si="6"/>
        <v>0</v>
      </c>
      <c r="E87" s="157" t="s">
        <v>28</v>
      </c>
      <c r="F87" s="155">
        <f>SUM('4702'!F87+'4703'!F87+'4704'!F87+'4705'!F87+'4706'!F87+'4707'!F87+'4710'!F87+'4711'!F87+'4712'!F87+'4715'!F87+'4716'!F87+'4725'!F87+'4726'!F87+'4727'!F87)</f>
        <v>0</v>
      </c>
      <c r="G87" s="155">
        <f>SUM('4702'!G87+'4703'!G87+'4704'!G87+'4705'!G87+'4706'!G87+'4707'!G87+'4710'!G87+'4711'!G87+'4712'!G87+'4715'!G87+'4716'!G87+'4725'!G87+'4726'!G87+'4727'!G87)</f>
        <v>0</v>
      </c>
      <c r="H87" s="157">
        <f t="shared" si="7"/>
        <v>0</v>
      </c>
      <c r="I87" s="157" t="s">
        <v>28</v>
      </c>
      <c r="J87" s="155">
        <f>SUM('4702'!J87+'4703'!J87+'4704'!J87+'4705'!J87+'4706'!J87+'4707'!J87+'4710'!J87+'4711'!J87+'4712'!J87+'4715'!J87+'4716'!J87+'4725'!J87+'4726'!J87+'4727'!J87)</f>
        <v>0</v>
      </c>
    </row>
    <row r="88" spans="1:10" ht="20.25">
      <c r="A88" s="177" t="s">
        <v>67</v>
      </c>
      <c r="B88" s="179">
        <v>3040</v>
      </c>
      <c r="C88" s="155">
        <f t="shared" si="5"/>
        <v>0</v>
      </c>
      <c r="D88" s="160">
        <f t="shared" si="6"/>
        <v>0</v>
      </c>
      <c r="E88" s="157" t="s">
        <v>28</v>
      </c>
      <c r="F88" s="155">
        <f>SUM('4702'!F88+'4703'!F88+'4704'!F88+'4705'!F88+'4706'!F88+'4707'!F88+'4710'!F88+'4711'!F88+'4712'!F88+'4715'!F88+'4716'!F88+'4725'!F88+'4726'!F88+'4727'!F88)</f>
        <v>0</v>
      </c>
      <c r="G88" s="155">
        <f>SUM('4702'!G88+'4703'!G88+'4704'!G88+'4705'!G88+'4706'!G88+'4707'!G88+'4710'!G88+'4711'!G88+'4712'!G88+'4715'!G88+'4716'!G88+'4725'!G88+'4726'!G88+'4727'!G88)</f>
        <v>0</v>
      </c>
      <c r="H88" s="157">
        <f t="shared" si="7"/>
        <v>0</v>
      </c>
      <c r="I88" s="157" t="s">
        <v>28</v>
      </c>
      <c r="J88" s="155">
        <f>SUM('4702'!J88+'4703'!J88+'4704'!J88+'4705'!J88+'4706'!J88+'4707'!J88+'4710'!J88+'4711'!J88+'4712'!J88+'4715'!J88+'4716'!J88+'4725'!J88+'4726'!J88+'4727'!J88)</f>
        <v>0</v>
      </c>
    </row>
    <row r="89" spans="1:10" ht="20.25">
      <c r="A89" s="177" t="s">
        <v>68</v>
      </c>
      <c r="B89" s="179">
        <v>3041</v>
      </c>
      <c r="C89" s="155">
        <f t="shared" si="5"/>
        <v>0</v>
      </c>
      <c r="D89" s="160">
        <f t="shared" si="6"/>
        <v>0</v>
      </c>
      <c r="E89" s="157" t="s">
        <v>28</v>
      </c>
      <c r="F89" s="155">
        <f>SUM('4702'!F89+'4703'!F89+'4704'!F89+'4705'!F89+'4706'!F89+'4707'!F89+'4710'!F89+'4711'!F89+'4712'!F89+'4715'!F89+'4716'!F89+'4725'!F89+'4726'!F89+'4727'!F89)</f>
        <v>0</v>
      </c>
      <c r="G89" s="155">
        <f>SUM('4702'!G89+'4703'!G89+'4704'!G89+'4705'!G89+'4706'!G89+'4707'!G89+'4710'!G89+'4711'!G89+'4712'!G89+'4715'!G89+'4716'!G89+'4725'!G89+'4726'!G89+'4727'!G89)</f>
        <v>0</v>
      </c>
      <c r="H89" s="157">
        <f t="shared" si="7"/>
        <v>0</v>
      </c>
      <c r="I89" s="157" t="s">
        <v>28</v>
      </c>
      <c r="J89" s="155">
        <f>SUM('4702'!J89+'4703'!J89+'4704'!J89+'4705'!J89+'4706'!J89+'4707'!J89+'4710'!J89+'4711'!J89+'4712'!J89+'4715'!J89+'4716'!J89+'4725'!J89+'4726'!J89+'4727'!J89)</f>
        <v>0</v>
      </c>
    </row>
    <row r="90" spans="1:10" ht="20.25">
      <c r="A90" s="177" t="s">
        <v>77</v>
      </c>
      <c r="B90" s="179">
        <v>3042</v>
      </c>
      <c r="C90" s="155">
        <f t="shared" si="5"/>
        <v>0</v>
      </c>
      <c r="D90" s="160">
        <f t="shared" si="6"/>
        <v>0</v>
      </c>
      <c r="E90" s="157" t="s">
        <v>28</v>
      </c>
      <c r="F90" s="155">
        <f>SUM('4702'!F90+'4703'!F90+'4704'!F90+'4705'!F90+'4706'!F90+'4707'!F90+'4710'!F90+'4711'!F90+'4712'!F90+'4715'!F90+'4716'!F90+'4725'!F90+'4726'!F90+'4727'!F90)</f>
        <v>0</v>
      </c>
      <c r="G90" s="155">
        <f>SUM('4702'!G90+'4703'!G90+'4704'!G90+'4705'!G90+'4706'!G90+'4707'!G90+'4710'!G90+'4711'!G90+'4712'!G90+'4715'!G90+'4716'!G90+'4725'!G90+'4726'!G90+'4727'!G90)</f>
        <v>0</v>
      </c>
      <c r="H90" s="157">
        <f t="shared" si="7"/>
        <v>0</v>
      </c>
      <c r="I90" s="157" t="s">
        <v>28</v>
      </c>
      <c r="J90" s="155">
        <f>SUM('4702'!J90+'4703'!J90+'4704'!J90+'4705'!J90+'4706'!J90+'4707'!J90+'4710'!J90+'4711'!J90+'4712'!J90+'4715'!J90+'4716'!J90+'4725'!J90+'4726'!J90+'4727'!J90)</f>
        <v>0</v>
      </c>
    </row>
    <row r="91" spans="1:10" ht="20.25">
      <c r="A91" s="177" t="s">
        <v>84</v>
      </c>
      <c r="B91" s="179">
        <v>3043</v>
      </c>
      <c r="C91" s="155">
        <f t="shared" si="5"/>
        <v>0</v>
      </c>
      <c r="D91" s="160">
        <f t="shared" si="6"/>
        <v>0</v>
      </c>
      <c r="E91" s="157" t="s">
        <v>28</v>
      </c>
      <c r="F91" s="155">
        <f>SUM('4702'!F91+'4703'!F91+'4704'!F91+'4705'!F91+'4706'!F91+'4707'!F91+'4710'!F91+'4711'!F91+'4712'!F91+'4715'!F91+'4716'!F91+'4725'!F91+'4726'!F91+'4727'!F91)</f>
        <v>0</v>
      </c>
      <c r="G91" s="155">
        <f>SUM('4702'!G91+'4703'!G91+'4704'!G91+'4705'!G91+'4706'!G91+'4707'!G91+'4710'!G91+'4711'!G91+'4712'!G91+'4715'!G91+'4716'!G91+'4725'!G91+'4726'!G91+'4727'!G91)</f>
        <v>0</v>
      </c>
      <c r="H91" s="157">
        <f t="shared" si="7"/>
        <v>0</v>
      </c>
      <c r="I91" s="157" t="s">
        <v>28</v>
      </c>
      <c r="J91" s="155">
        <f>SUM('4702'!J91+'4703'!J91+'4704'!J91+'4705'!J91+'4706'!J91+'4707'!J91+'4710'!J91+'4711'!J91+'4712'!J91+'4715'!J91+'4716'!J91+'4725'!J91+'4726'!J91+'4727'!J91)</f>
        <v>0</v>
      </c>
    </row>
    <row r="92" spans="1:10" ht="20.25">
      <c r="A92" s="177" t="s">
        <v>70</v>
      </c>
      <c r="B92" s="179">
        <v>3044</v>
      </c>
      <c r="C92" s="155">
        <f t="shared" si="5"/>
        <v>0</v>
      </c>
      <c r="D92" s="160">
        <f t="shared" si="6"/>
        <v>0</v>
      </c>
      <c r="E92" s="157" t="s">
        <v>28</v>
      </c>
      <c r="F92" s="155">
        <f>SUM('4702'!F92+'4703'!F92+'4704'!F92+'4705'!F92+'4706'!F92+'4707'!F92+'4710'!F92+'4711'!F92+'4712'!F92+'4715'!F92+'4716'!F92+'4725'!F92+'4726'!F92+'4727'!F92)</f>
        <v>0</v>
      </c>
      <c r="G92" s="155">
        <f>SUM('4702'!G92+'4703'!G92+'4704'!G92+'4705'!G92+'4706'!G92+'4707'!G92+'4710'!G92+'4711'!G92+'4712'!G92+'4715'!G92+'4716'!G92+'4725'!G92+'4726'!G92+'4727'!G92)</f>
        <v>0</v>
      </c>
      <c r="H92" s="157">
        <f t="shared" si="7"/>
        <v>0</v>
      </c>
      <c r="I92" s="157" t="s">
        <v>28</v>
      </c>
      <c r="J92" s="155">
        <f>SUM('4702'!J92+'4703'!J92+'4704'!J92+'4705'!J92+'4706'!J92+'4707'!J92+'4710'!J92+'4711'!J92+'4712'!J92+'4715'!J92+'4716'!J92+'4725'!J92+'4726'!J92+'4727'!J92)</f>
        <v>0</v>
      </c>
    </row>
    <row r="93" spans="1:10" ht="20.25">
      <c r="A93" s="177" t="s">
        <v>79</v>
      </c>
      <c r="B93" s="179">
        <v>3045</v>
      </c>
      <c r="C93" s="155">
        <f t="shared" si="5"/>
        <v>744.5</v>
      </c>
      <c r="D93" s="160">
        <f t="shared" si="6"/>
        <v>740.5</v>
      </c>
      <c r="E93" s="157" t="s">
        <v>31</v>
      </c>
      <c r="F93" s="155">
        <f>SUM('4702'!F93+'4703'!F93+'4704'!F93+'4705'!F93+'4706'!F93+'4707'!F93+'4710'!F93+'4711'!F93+'4712'!F93+'4715'!F93+'4716'!F93+'4725'!F93+'4726'!F93+'4727'!F93)</f>
        <v>40</v>
      </c>
      <c r="G93" s="155">
        <f>SUM('4702'!G93+'4703'!G93+'4704'!G93+'4705'!G93+'4706'!G93+'4707'!G93+'4710'!G93+'4711'!G93+'4712'!G93+'4715'!G93+'4716'!G93+'4725'!G93+'4726'!G93+'4727'!G93)</f>
        <v>700.5</v>
      </c>
      <c r="H93" s="157">
        <f t="shared" si="7"/>
        <v>4</v>
      </c>
      <c r="I93" s="157" t="s">
        <v>31</v>
      </c>
      <c r="J93" s="155">
        <f>SUM('4702'!J93+'4703'!J93+'4704'!J93+'4705'!J93+'4706'!J93+'4707'!J93+'4710'!J93+'4711'!J93+'4712'!J93+'4715'!J93+'4716'!J93+'4725'!J93+'4726'!J93+'4727'!J93)</f>
        <v>4</v>
      </c>
    </row>
    <row r="94" spans="1:10" ht="20.25">
      <c r="A94" s="177" t="s">
        <v>80</v>
      </c>
      <c r="B94" s="179">
        <v>3046</v>
      </c>
      <c r="C94" s="155">
        <f t="shared" si="5"/>
        <v>88</v>
      </c>
      <c r="D94" s="160">
        <f>SUM(F94+G94)</f>
        <v>88</v>
      </c>
      <c r="E94" s="157" t="s">
        <v>31</v>
      </c>
      <c r="F94" s="155">
        <f>SUM('4702'!F94+'4703'!F94+'4704'!F94+'4705'!F94+'4706'!F94+'4707'!F94+'4710'!F94+'4711'!F94+'4712'!F94+'4715'!F94+'4716'!F94+'4725'!F94+'4726'!F94+'4727'!F94)</f>
        <v>8</v>
      </c>
      <c r="G94" s="155">
        <f>SUM('4702'!G94+'4703'!G94+'4704'!G94+'4705'!G94+'4706'!G94+'4707'!G94+'4710'!G94+'4711'!G94+'4712'!G94+'4715'!G94+'4716'!G94+'4725'!G94+'4726'!G94+'4727'!G94)</f>
        <v>80</v>
      </c>
      <c r="H94" s="157">
        <f t="shared" si="7"/>
        <v>0</v>
      </c>
      <c r="I94" s="157" t="s">
        <v>31</v>
      </c>
      <c r="J94" s="155">
        <f>SUM('4702'!J94+'4703'!J94+'4704'!J94+'4705'!J94+'4706'!J94+'4707'!J94+'4710'!J94+'4711'!J94+'4712'!J94+'4715'!J94+'4716'!J94+'4725'!J94+'4726'!J94+'4727'!J94)</f>
        <v>0</v>
      </c>
    </row>
    <row r="95" spans="1:10" ht="21" thickBot="1">
      <c r="A95" s="182" t="s">
        <v>81</v>
      </c>
      <c r="B95" s="179">
        <v>3047</v>
      </c>
      <c r="C95" s="161">
        <f t="shared" si="5"/>
        <v>0</v>
      </c>
      <c r="D95" s="160">
        <f t="shared" si="6"/>
        <v>0</v>
      </c>
      <c r="E95" s="157" t="s">
        <v>28</v>
      </c>
      <c r="F95" s="155">
        <f>SUM('4702'!F95+'4703'!F95+'4704'!F95+'4705'!F95+'4706'!F95+'4707'!F95+'4710'!F95+'4711'!F95+'4712'!F95+'4715'!F95+'4716'!F95+'4725'!F95+'4726'!F95+'4727'!F95)</f>
        <v>0</v>
      </c>
      <c r="G95" s="155">
        <f>SUM('4702'!G95+'4703'!G95+'4704'!G95+'4705'!G95+'4706'!G95+'4707'!G95+'4710'!G95+'4711'!G95+'4712'!G95+'4715'!G95+'4716'!G95+'4725'!G95+'4726'!G95+'4727'!G95)</f>
        <v>0</v>
      </c>
      <c r="H95" s="157">
        <f t="shared" si="7"/>
        <v>0</v>
      </c>
      <c r="I95" s="157" t="s">
        <v>28</v>
      </c>
      <c r="J95" s="155">
        <f>SUM('4702'!J95+'4703'!J95+'4704'!J95+'4705'!J95+'4706'!J95+'4707'!J95+'4710'!J95+'4711'!J95+'4712'!J95+'4715'!J95+'4716'!J95+'4725'!J95+'4726'!J95+'4727'!J95)</f>
        <v>0</v>
      </c>
    </row>
    <row r="96" spans="1:10" ht="21" thickBot="1">
      <c r="A96" s="183" t="s">
        <v>32</v>
      </c>
      <c r="B96" s="203">
        <v>3100</v>
      </c>
      <c r="C96" s="158">
        <f>SUM(C60:C95)</f>
        <v>15638.199999999999</v>
      </c>
      <c r="D96" s="158">
        <f>SUM(D60:D95)</f>
        <v>11606.199999999999</v>
      </c>
      <c r="E96" s="162">
        <f>SUM(E60+E61+E78)</f>
        <v>0</v>
      </c>
      <c r="F96" s="163">
        <f>SUM(F60:F95)</f>
        <v>2442.8000000000002</v>
      </c>
      <c r="G96" s="163">
        <f>SUM(G60:G95)</f>
        <v>9163.4</v>
      </c>
      <c r="H96" s="163">
        <f>SUM(I96+J96)</f>
        <v>4032</v>
      </c>
      <c r="I96" s="162">
        <f>SUM(I60+I61+I78+I79)</f>
        <v>0</v>
      </c>
      <c r="J96" s="164">
        <f>SUM(J60:J95)</f>
        <v>4032</v>
      </c>
    </row>
    <row r="97" spans="1:10" ht="21">
      <c r="A97" s="204"/>
      <c r="B97" s="204"/>
      <c r="C97" s="205"/>
      <c r="D97" s="205"/>
      <c r="E97" s="205"/>
      <c r="F97" s="204"/>
      <c r="G97" s="204"/>
      <c r="H97" s="204"/>
      <c r="I97" s="204"/>
      <c r="J97" s="204"/>
    </row>
    <row r="98" spans="1:10" ht="21">
      <c r="A98" s="184" t="s">
        <v>91</v>
      </c>
      <c r="B98" s="204"/>
      <c r="C98" s="205"/>
      <c r="D98" s="205"/>
      <c r="E98" s="205"/>
      <c r="F98" s="204"/>
      <c r="G98" s="204"/>
      <c r="H98" s="204"/>
      <c r="I98" s="204"/>
      <c r="J98" s="204"/>
    </row>
    <row r="99" spans="1:10" ht="21" thickBot="1">
      <c r="J99" s="206" t="s">
        <v>1</v>
      </c>
    </row>
    <row r="100" spans="1:10" ht="20.25">
      <c r="A100" s="288" t="s">
        <v>2</v>
      </c>
      <c r="B100" s="290" t="s">
        <v>3</v>
      </c>
      <c r="C100" s="290" t="s">
        <v>22</v>
      </c>
      <c r="D100" s="290" t="s">
        <v>23</v>
      </c>
      <c r="E100" s="290"/>
      <c r="F100" s="290"/>
      <c r="G100" s="290"/>
      <c r="H100" s="290" t="s">
        <v>24</v>
      </c>
      <c r="I100" s="290"/>
      <c r="J100" s="292"/>
    </row>
    <row r="101" spans="1:10" ht="20.25">
      <c r="A101" s="289"/>
      <c r="B101" s="291"/>
      <c r="C101" s="291"/>
      <c r="D101" s="291" t="s">
        <v>25</v>
      </c>
      <c r="E101" s="291" t="s">
        <v>10</v>
      </c>
      <c r="F101" s="291"/>
      <c r="G101" s="291"/>
      <c r="H101" s="291" t="s">
        <v>25</v>
      </c>
      <c r="I101" s="291" t="s">
        <v>10</v>
      </c>
      <c r="J101" s="293"/>
    </row>
    <row r="102" spans="1:10" ht="40.5">
      <c r="A102" s="289"/>
      <c r="B102" s="291"/>
      <c r="C102" s="291"/>
      <c r="D102" s="291"/>
      <c r="E102" s="207" t="s">
        <v>89</v>
      </c>
      <c r="F102" s="207" t="s">
        <v>90</v>
      </c>
      <c r="G102" s="207" t="s">
        <v>88</v>
      </c>
      <c r="H102" s="291"/>
      <c r="I102" s="207" t="s">
        <v>89</v>
      </c>
      <c r="J102" s="208" t="s">
        <v>90</v>
      </c>
    </row>
    <row r="103" spans="1:10" ht="19.5" thickBot="1">
      <c r="A103" s="209" t="s">
        <v>6</v>
      </c>
      <c r="B103" s="210" t="s">
        <v>7</v>
      </c>
      <c r="C103" s="211">
        <v>1</v>
      </c>
      <c r="D103" s="211">
        <v>2</v>
      </c>
      <c r="E103" s="211">
        <v>3</v>
      </c>
      <c r="F103" s="211">
        <v>4</v>
      </c>
      <c r="G103" s="211">
        <v>5</v>
      </c>
      <c r="H103" s="211">
        <v>6</v>
      </c>
      <c r="I103" s="211">
        <v>7</v>
      </c>
      <c r="J103" s="212">
        <v>8</v>
      </c>
    </row>
    <row r="104" spans="1:10" ht="21" thickBot="1">
      <c r="A104" s="285" t="s">
        <v>52</v>
      </c>
      <c r="B104" s="286"/>
      <c r="C104" s="286"/>
      <c r="D104" s="286"/>
      <c r="E104" s="286"/>
      <c r="F104" s="286"/>
      <c r="G104" s="286"/>
      <c r="H104" s="286"/>
      <c r="I104" s="286"/>
      <c r="J104" s="287"/>
    </row>
    <row r="105" spans="1:10" ht="20.25">
      <c r="A105" s="213" t="s">
        <v>27</v>
      </c>
      <c r="B105" s="165">
        <v>2210</v>
      </c>
      <c r="C105" s="165">
        <f>SUM(D105+H105)</f>
        <v>208</v>
      </c>
      <c r="D105" s="165">
        <f>SUM(F105+G105)</f>
        <v>101</v>
      </c>
      <c r="E105" s="165" t="s">
        <v>28</v>
      </c>
      <c r="F105" s="165">
        <f>SUM(F107:F113)</f>
        <v>48</v>
      </c>
      <c r="G105" s="165">
        <f>SUM(G107+G108+G109+G110+G111+G112+G114)</f>
        <v>53</v>
      </c>
      <c r="H105" s="165">
        <f>SUM(J105)</f>
        <v>107</v>
      </c>
      <c r="I105" s="165" t="s">
        <v>28</v>
      </c>
      <c r="J105" s="214">
        <f>SUM(J107:J114)</f>
        <v>107</v>
      </c>
    </row>
    <row r="106" spans="1:10" ht="20.25">
      <c r="A106" s="177" t="s">
        <v>10</v>
      </c>
      <c r="B106" s="166"/>
      <c r="C106" s="166"/>
      <c r="D106" s="166"/>
      <c r="E106" s="166"/>
      <c r="F106" s="166"/>
      <c r="G106" s="166"/>
      <c r="H106" s="166"/>
      <c r="I106" s="166"/>
      <c r="J106" s="181"/>
    </row>
    <row r="107" spans="1:10" ht="20.25">
      <c r="A107" s="177" t="s">
        <v>30</v>
      </c>
      <c r="B107" s="166">
        <v>2211</v>
      </c>
      <c r="C107" s="166">
        <f t="shared" ref="C107:C114" si="8">SUM(D107+H107)</f>
        <v>119</v>
      </c>
      <c r="D107" s="166">
        <f t="shared" ref="D107:D112" si="9">SUM(F107+G107)</f>
        <v>43</v>
      </c>
      <c r="E107" s="166" t="s">
        <v>28</v>
      </c>
      <c r="F107" s="166">
        <f>SUM('4702'!F107+'4703'!F107+'4704'!F107+'4705'!F107+'4706'!F107+'4707'!F107+'4710'!F107+'4711'!F107+'4712'!F107+'4715'!F107+'4716'!F107+'4725'!F107+'4726'!F107+'4727'!F107)</f>
        <v>18</v>
      </c>
      <c r="G107" s="166">
        <f>SUM('4702'!G107+'4703'!G107+'4704'!G107+'4705'!G107+'4706'!G107+'4707'!G107+'4710'!G107+'4711'!G107+'4712'!G107+'4715'!G107+'4716'!G107+'4725'!G107+'4726'!G107+'4727'!G107)</f>
        <v>25</v>
      </c>
      <c r="H107" s="166">
        <f t="shared" ref="H107:H114" si="10">SUM(J107)</f>
        <v>76</v>
      </c>
      <c r="I107" s="166" t="s">
        <v>28</v>
      </c>
      <c r="J107" s="166">
        <f>SUM('4702'!J107+'4703'!J107+'4704'!J107+'4705'!J107+'4706'!J107+'4707'!J107+'4710'!J107+'4711'!J107+'4712'!J107+'4715'!J107+'4716'!J107+'4725'!J107+'4726'!J107+'4727'!J107)</f>
        <v>76</v>
      </c>
    </row>
    <row r="108" spans="1:10" ht="20.25">
      <c r="A108" s="177" t="s">
        <v>53</v>
      </c>
      <c r="B108" s="166">
        <v>2212</v>
      </c>
      <c r="C108" s="166">
        <f t="shared" si="8"/>
        <v>55</v>
      </c>
      <c r="D108" s="166">
        <f t="shared" si="9"/>
        <v>29</v>
      </c>
      <c r="E108" s="166" t="s">
        <v>28</v>
      </c>
      <c r="F108" s="166">
        <f>SUM('4702'!F108+'4703'!F108+'4704'!F108+'4705'!F108+'4706'!F108+'4707'!F108+'4710'!F108+'4711'!F108+'4712'!F108+'4715'!F108+'4716'!F108+'4725'!F108+'4726'!F108+'4727'!F108)</f>
        <v>16</v>
      </c>
      <c r="G108" s="166">
        <f>SUM('4702'!G108+'4703'!G108+'4704'!G108+'4705'!G108+'4706'!G108+'4707'!G108+'4710'!G108+'4711'!G108+'4712'!G108+'4715'!G108+'4716'!G108+'4725'!G108+'4726'!G108+'4727'!G108)</f>
        <v>13</v>
      </c>
      <c r="H108" s="166">
        <f t="shared" si="10"/>
        <v>26</v>
      </c>
      <c r="I108" s="166" t="s">
        <v>28</v>
      </c>
      <c r="J108" s="166">
        <f>SUM('4702'!J108+'4703'!J108+'4704'!J108+'4705'!J108+'4706'!J108+'4707'!J108+'4710'!J108+'4711'!J108+'4712'!J108+'4715'!J108+'4716'!J108+'4725'!J108+'4726'!J108+'4727'!J108)</f>
        <v>26</v>
      </c>
    </row>
    <row r="109" spans="1:10" ht="20.25">
      <c r="A109" s="177" t="s">
        <v>54</v>
      </c>
      <c r="B109" s="166">
        <v>2213</v>
      </c>
      <c r="C109" s="166">
        <f t="shared" si="8"/>
        <v>22</v>
      </c>
      <c r="D109" s="166">
        <f t="shared" si="9"/>
        <v>19</v>
      </c>
      <c r="E109" s="166" t="s">
        <v>28</v>
      </c>
      <c r="F109" s="166">
        <f>SUM('4702'!F109+'4703'!F109+'4704'!F109+'4705'!F109+'4706'!F109+'4707'!F109+'4710'!F109+'4711'!F109+'4712'!F109+'4715'!F109+'4716'!F109+'4725'!F109+'4726'!F109+'4727'!F109)</f>
        <v>9</v>
      </c>
      <c r="G109" s="166">
        <f>SUM('4702'!G109+'4703'!G109+'4704'!G109+'4705'!G109+'4706'!G109+'4707'!G109+'4710'!G109+'4711'!G109+'4712'!G109+'4715'!G109+'4716'!G109+'4725'!G109+'4726'!G109+'4727'!G109)</f>
        <v>10</v>
      </c>
      <c r="H109" s="166">
        <f t="shared" si="10"/>
        <v>3</v>
      </c>
      <c r="I109" s="166" t="s">
        <v>28</v>
      </c>
      <c r="J109" s="166">
        <f>SUM('4702'!J109+'4703'!J109+'4704'!J109+'4705'!J109+'4706'!J109+'4707'!J109+'4710'!J109+'4711'!J109+'4712'!J109+'4715'!J109+'4716'!J109+'4725'!J109+'4726'!J109+'4727'!J109)</f>
        <v>3</v>
      </c>
    </row>
    <row r="110" spans="1:10" ht="20.25">
      <c r="A110" s="177" t="s">
        <v>55</v>
      </c>
      <c r="B110" s="166">
        <v>2214</v>
      </c>
      <c r="C110" s="166">
        <f t="shared" si="8"/>
        <v>2</v>
      </c>
      <c r="D110" s="166">
        <f t="shared" si="9"/>
        <v>0</v>
      </c>
      <c r="E110" s="166" t="s">
        <v>28</v>
      </c>
      <c r="F110" s="166">
        <f>SUM('4702'!F110+'4703'!F110+'4704'!F110+'4705'!F110+'4706'!F110+'4707'!F110+'4710'!F110+'4711'!F110+'4712'!F110+'4715'!F110+'4716'!F110+'4725'!F110+'4726'!F110+'4727'!F110)</f>
        <v>0</v>
      </c>
      <c r="G110" s="166">
        <f>SUM('4702'!G110+'4703'!G110+'4704'!G110+'4705'!G110+'4706'!G110+'4707'!G110+'4710'!G110+'4711'!G110+'4712'!G110+'4715'!G110+'4716'!G110+'4725'!G110+'4726'!G110+'4727'!G110)</f>
        <v>0</v>
      </c>
      <c r="H110" s="166">
        <f t="shared" si="10"/>
        <v>2</v>
      </c>
      <c r="I110" s="166" t="s">
        <v>28</v>
      </c>
      <c r="J110" s="166">
        <f>SUM('4702'!J110+'4703'!J110+'4704'!J110+'4705'!J110+'4706'!J110+'4707'!J110+'4710'!J110+'4711'!J110+'4712'!J110+'4715'!J110+'4716'!J110+'4725'!J110+'4726'!J110+'4727'!J110)</f>
        <v>2</v>
      </c>
    </row>
    <row r="111" spans="1:10" ht="20.25">
      <c r="A111" s="177" t="s">
        <v>29</v>
      </c>
      <c r="B111" s="166">
        <v>2215</v>
      </c>
      <c r="C111" s="166">
        <f t="shared" si="8"/>
        <v>6</v>
      </c>
      <c r="D111" s="166">
        <f t="shared" si="9"/>
        <v>6</v>
      </c>
      <c r="E111" s="166" t="s">
        <v>28</v>
      </c>
      <c r="F111" s="166">
        <f>SUM('4702'!F111+'4703'!F111+'4704'!F111+'4705'!F111+'4706'!F111+'4707'!F111+'4710'!F111+'4711'!F111+'4712'!F111+'4715'!F111+'4716'!F111+'4725'!F111+'4726'!F111+'4727'!F111)</f>
        <v>3</v>
      </c>
      <c r="G111" s="166">
        <f>SUM('4702'!G111+'4703'!G111+'4704'!G111+'4705'!G111+'4706'!G111+'4707'!G111+'4710'!G111+'4711'!G111+'4712'!G111+'4715'!G111+'4716'!G111+'4725'!G111+'4726'!G111+'4727'!G111)</f>
        <v>3</v>
      </c>
      <c r="H111" s="166">
        <f t="shared" si="10"/>
        <v>0</v>
      </c>
      <c r="I111" s="166" t="s">
        <v>28</v>
      </c>
      <c r="J111" s="166">
        <f>SUM('4702'!J111+'4703'!J111+'4704'!J111+'4705'!J111+'4706'!J111+'4707'!J111+'4710'!J111+'4711'!J111+'4712'!J111+'4715'!J111+'4716'!J111+'4725'!J111+'4726'!J111+'4727'!J111)</f>
        <v>0</v>
      </c>
    </row>
    <row r="112" spans="1:10" ht="20.25">
      <c r="A112" s="177" t="s">
        <v>131</v>
      </c>
      <c r="B112" s="166">
        <v>2216</v>
      </c>
      <c r="C112" s="166">
        <f t="shared" si="8"/>
        <v>4</v>
      </c>
      <c r="D112" s="166">
        <f t="shared" si="9"/>
        <v>4</v>
      </c>
      <c r="E112" s="166" t="s">
        <v>31</v>
      </c>
      <c r="F112" s="166">
        <v>2</v>
      </c>
      <c r="G112" s="166">
        <v>2</v>
      </c>
      <c r="H112" s="166">
        <v>0</v>
      </c>
      <c r="I112" s="166"/>
      <c r="J112" s="166">
        <v>0</v>
      </c>
    </row>
    <row r="113" spans="1:10" ht="20.25">
      <c r="A113" s="177" t="s">
        <v>56</v>
      </c>
      <c r="B113" s="166">
        <v>2217</v>
      </c>
      <c r="C113" s="166">
        <f t="shared" si="8"/>
        <v>0</v>
      </c>
      <c r="D113" s="166">
        <f>SUM(F113)</f>
        <v>0</v>
      </c>
      <c r="E113" s="166" t="s">
        <v>28</v>
      </c>
      <c r="F113" s="166">
        <f>SUM('4702'!F112+'4703'!F112+'4704'!F112+'4705'!F112+'4706'!F112+'4707'!F112+'4710'!F112+'4711'!F112+'4712'!F112+'4715'!F112+'4716'!F112+'4725'!F112+'4726'!F112+'4727'!F112)</f>
        <v>0</v>
      </c>
      <c r="G113" s="166" t="s">
        <v>28</v>
      </c>
      <c r="H113" s="166">
        <f t="shared" si="10"/>
        <v>0</v>
      </c>
      <c r="I113" s="166" t="s">
        <v>28</v>
      </c>
      <c r="J113" s="166">
        <f>SUM('4702'!J112+'4703'!J112+'4704'!J112+'4705'!J112+'4706'!J112+'4707'!J112+'4710'!J112+'4711'!J112+'4712'!J112+'4715'!J112+'4716'!J112+'4725'!J112+'4726'!J112+'4727'!J112)</f>
        <v>0</v>
      </c>
    </row>
    <row r="114" spans="1:10" ht="41.25" thickBot="1">
      <c r="A114" s="215" t="s">
        <v>57</v>
      </c>
      <c r="B114" s="167">
        <v>2218</v>
      </c>
      <c r="C114" s="167">
        <f t="shared" si="8"/>
        <v>0</v>
      </c>
      <c r="D114" s="167">
        <f>SUM(G114)</f>
        <v>0</v>
      </c>
      <c r="E114" s="167" t="s">
        <v>28</v>
      </c>
      <c r="F114" s="167" t="s">
        <v>28</v>
      </c>
      <c r="G114" s="166">
        <f>SUM('4702'!G113+'4703'!G113+'4704'!G113+'4705'!G113+'4706'!G113+'4707'!G113+'4710'!G113+'4711'!G113+'4712'!G113+'4715'!G113+'4716'!G113+'4725'!G113+'4726'!G113+'4727'!G113)</f>
        <v>0</v>
      </c>
      <c r="H114" s="167">
        <f t="shared" si="10"/>
        <v>0</v>
      </c>
      <c r="I114" s="167" t="s">
        <v>28</v>
      </c>
      <c r="J114" s="166">
        <f>SUM('4702'!J113+'4703'!J113+'4704'!J113+'4705'!J113+'4706'!J113+'4707'!J113+'4710'!J113+'4711'!J113+'4712'!J113+'4715'!J113+'4716'!J113+'4725'!J113+'4726'!J113+'4727'!J113)</f>
        <v>0</v>
      </c>
    </row>
    <row r="117" spans="1:10" ht="20.25">
      <c r="B117" s="216"/>
      <c r="C117" s="217"/>
      <c r="E117" s="218"/>
      <c r="F117" s="219"/>
    </row>
    <row r="118" spans="1:10" ht="21">
      <c r="A118" s="204"/>
      <c r="B118" s="204"/>
      <c r="C118" s="205"/>
      <c r="D118" s="205"/>
      <c r="E118" s="205"/>
      <c r="F118" s="204"/>
    </row>
    <row r="119" spans="1:10" ht="21">
      <c r="A119" s="204"/>
      <c r="B119" s="204"/>
      <c r="C119" s="205"/>
      <c r="D119" s="205"/>
      <c r="E119" s="205"/>
      <c r="F119" s="204"/>
      <c r="G119" s="204"/>
      <c r="H119" s="204"/>
      <c r="I119" s="204"/>
    </row>
    <row r="120" spans="1:10" ht="21">
      <c r="B120" s="204"/>
      <c r="C120" s="205"/>
      <c r="D120" s="205"/>
      <c r="E120" s="205"/>
      <c r="F120" s="204"/>
      <c r="G120" s="204"/>
      <c r="H120" s="204"/>
      <c r="I120" s="204"/>
    </row>
    <row r="121" spans="1:10" ht="54.75" customHeight="1" thickBot="1">
      <c r="A121" s="294" t="s">
        <v>110</v>
      </c>
      <c r="B121" s="295"/>
      <c r="C121" s="220"/>
      <c r="D121" s="221"/>
      <c r="E121" s="222"/>
      <c r="F121" s="284" t="s">
        <v>111</v>
      </c>
      <c r="G121" s="284"/>
      <c r="H121" s="284"/>
      <c r="I121" s="284"/>
    </row>
    <row r="122" spans="1:10" ht="26.25">
      <c r="A122" s="223"/>
      <c r="C122" s="168"/>
      <c r="D122" s="168"/>
      <c r="E122" s="168"/>
      <c r="G122" s="224"/>
      <c r="I122" s="225"/>
      <c r="J122" s="225"/>
    </row>
    <row r="123" spans="1:10" ht="21">
      <c r="A123" s="226"/>
      <c r="B123" s="204"/>
      <c r="C123" s="205"/>
      <c r="D123" s="205"/>
      <c r="E123" s="205"/>
      <c r="F123" s="204"/>
      <c r="G123" s="204"/>
      <c r="H123" s="204"/>
      <c r="I123" s="204"/>
    </row>
    <row r="124" spans="1:10" ht="21">
      <c r="A124" s="226"/>
      <c r="B124" s="204"/>
      <c r="C124" s="168"/>
      <c r="D124" s="168"/>
      <c r="E124" s="168"/>
      <c r="G124" s="204"/>
      <c r="H124" s="204"/>
      <c r="I124" s="204"/>
    </row>
    <row r="125" spans="1:10" ht="21">
      <c r="A125" s="227"/>
      <c r="C125" s="168"/>
      <c r="D125" s="205"/>
      <c r="E125" s="205"/>
      <c r="F125" s="204"/>
      <c r="G125" s="204"/>
      <c r="H125" s="204"/>
      <c r="I125" s="204"/>
    </row>
  </sheetData>
  <sheetProtection password="813D" sheet="1" objects="1" scenarios="1"/>
  <mergeCells count="33">
    <mergeCell ref="F121:I121"/>
    <mergeCell ref="A104:J104"/>
    <mergeCell ref="A100:A102"/>
    <mergeCell ref="B100:B102"/>
    <mergeCell ref="C100:C102"/>
    <mergeCell ref="D100:G100"/>
    <mergeCell ref="H100:J100"/>
    <mergeCell ref="D101:D102"/>
    <mergeCell ref="E101:G101"/>
    <mergeCell ref="H101:H102"/>
    <mergeCell ref="I101:J101"/>
    <mergeCell ref="A121:B121"/>
    <mergeCell ref="I57:J57"/>
    <mergeCell ref="F38:I41"/>
    <mergeCell ref="A56:A58"/>
    <mergeCell ref="B56:B58"/>
    <mergeCell ref="C56:C58"/>
    <mergeCell ref="D56:G56"/>
    <mergeCell ref="H56:J56"/>
    <mergeCell ref="D57:D58"/>
    <mergeCell ref="E57:G57"/>
    <mergeCell ref="H57:H58"/>
    <mergeCell ref="B2:I2"/>
    <mergeCell ref="A1:J1"/>
    <mergeCell ref="A42:E42"/>
    <mergeCell ref="A4:E4"/>
    <mergeCell ref="D5:E5"/>
    <mergeCell ref="E6:E7"/>
    <mergeCell ref="A9:E9"/>
    <mergeCell ref="A5:A7"/>
    <mergeCell ref="B5:B7"/>
    <mergeCell ref="C5:C7"/>
    <mergeCell ref="D6:D7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38" fitToHeight="7" orientation="portrait" horizontalDpi="180" verticalDpi="180" r:id="rId1"/>
  <headerFooter>
    <oddHeader>&amp;R&amp;Pиз&amp;N</oddHeader>
  </headerFooter>
  <rowBreaks count="1" manualBreakCount="1">
    <brk id="51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tabColor rgb="FFC00000"/>
    <pageSetUpPr fitToPage="1"/>
  </sheetPr>
  <dimension ref="A1:J120"/>
  <sheetViews>
    <sheetView topLeftCell="A28" zoomScale="55" zoomScaleNormal="55" workbookViewId="0">
      <selection activeCell="J36" sqref="J36"/>
    </sheetView>
  </sheetViews>
  <sheetFormatPr defaultRowHeight="15"/>
  <cols>
    <col min="1" max="1" width="123.140625" style="139" customWidth="1"/>
    <col min="2" max="2" width="9.42578125" style="139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139" customWidth="1"/>
    <col min="7" max="7" width="11.28515625" style="139" customWidth="1"/>
    <col min="8" max="8" width="10.140625" style="139" customWidth="1"/>
    <col min="9" max="9" width="14.140625" style="139" customWidth="1"/>
    <col min="10" max="10" width="14.7109375" style="139" customWidth="1"/>
    <col min="11" max="16384" width="9.140625" style="139"/>
  </cols>
  <sheetData>
    <row r="1" spans="1:10" ht="28.5">
      <c r="A1" s="340" t="s">
        <v>132</v>
      </c>
      <c r="B1" s="340"/>
      <c r="C1" s="340"/>
      <c r="D1" s="340"/>
      <c r="E1" s="340"/>
      <c r="F1" s="341"/>
      <c r="G1" s="341"/>
      <c r="H1" s="341"/>
      <c r="I1" s="341"/>
      <c r="J1" s="341"/>
    </row>
    <row r="2" spans="1:10" ht="22.5">
      <c r="A2" s="9" t="s">
        <v>86</v>
      </c>
      <c r="B2" s="342" t="s">
        <v>108</v>
      </c>
      <c r="C2" s="343"/>
      <c r="D2" s="343"/>
      <c r="E2" s="343"/>
      <c r="F2" s="343"/>
      <c r="G2" s="343"/>
      <c r="H2" s="343"/>
      <c r="I2" s="343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344" t="s">
        <v>0</v>
      </c>
      <c r="B4" s="345"/>
      <c r="C4" s="346"/>
      <c r="D4" s="346"/>
      <c r="E4" s="346"/>
      <c r="I4" s="121" t="s">
        <v>114</v>
      </c>
    </row>
    <row r="5" spans="1:10" ht="20.25">
      <c r="A5" s="347" t="s">
        <v>2</v>
      </c>
      <c r="B5" s="349" t="s">
        <v>3</v>
      </c>
      <c r="C5" s="349" t="s">
        <v>4</v>
      </c>
      <c r="D5" s="351" t="s">
        <v>5</v>
      </c>
      <c r="E5" s="352"/>
    </row>
    <row r="6" spans="1:10">
      <c r="A6" s="348"/>
      <c r="B6" s="350"/>
      <c r="C6" s="350"/>
      <c r="D6" s="350" t="s">
        <v>97</v>
      </c>
      <c r="E6" s="353" t="s">
        <v>98</v>
      </c>
    </row>
    <row r="7" spans="1:10">
      <c r="A7" s="348"/>
      <c r="B7" s="350"/>
      <c r="C7" s="350"/>
      <c r="D7" s="350"/>
      <c r="E7" s="353"/>
    </row>
    <row r="8" spans="1:10" ht="21" thickBot="1">
      <c r="A8" s="37" t="s">
        <v>6</v>
      </c>
      <c r="B8" s="36" t="s">
        <v>7</v>
      </c>
      <c r="C8" s="36">
        <v>1</v>
      </c>
      <c r="D8" s="36">
        <v>2</v>
      </c>
      <c r="E8" s="38">
        <v>3</v>
      </c>
    </row>
    <row r="9" spans="1:10" ht="20.25">
      <c r="A9" s="311" t="s">
        <v>8</v>
      </c>
      <c r="B9" s="312"/>
      <c r="C9" s="312"/>
      <c r="D9" s="312"/>
      <c r="E9" s="313"/>
    </row>
    <row r="10" spans="1:10" ht="20.25">
      <c r="A10" s="29" t="s">
        <v>9</v>
      </c>
      <c r="B10" s="15">
        <v>2010</v>
      </c>
      <c r="C10" s="39">
        <v>12</v>
      </c>
      <c r="D10" s="39">
        <v>5</v>
      </c>
      <c r="E10" s="40">
        <v>7</v>
      </c>
    </row>
    <row r="11" spans="1:10" ht="20.25">
      <c r="A11" s="41" t="s">
        <v>10</v>
      </c>
      <c r="B11" s="42"/>
      <c r="C11" s="43"/>
      <c r="D11" s="43"/>
      <c r="E11" s="44"/>
    </row>
    <row r="12" spans="1:10" ht="20.25">
      <c r="A12" s="29" t="s">
        <v>11</v>
      </c>
      <c r="B12" s="15">
        <v>2011</v>
      </c>
      <c r="C12" s="39">
        <v>12</v>
      </c>
      <c r="D12" s="45">
        <v>5</v>
      </c>
      <c r="E12" s="46">
        <v>7</v>
      </c>
    </row>
    <row r="13" spans="1:10" ht="20.25">
      <c r="A13" s="29" t="s">
        <v>12</v>
      </c>
      <c r="B13" s="15">
        <v>2012</v>
      </c>
      <c r="C13" s="39">
        <v>0</v>
      </c>
      <c r="D13" s="45">
        <v>0</v>
      </c>
      <c r="E13" s="46">
        <v>0</v>
      </c>
    </row>
    <row r="14" spans="1:10" ht="20.25">
      <c r="A14" s="29" t="s">
        <v>13</v>
      </c>
      <c r="B14" s="15">
        <v>2013</v>
      </c>
      <c r="C14" s="39">
        <v>12</v>
      </c>
      <c r="D14" s="39">
        <v>5</v>
      </c>
      <c r="E14" s="39">
        <v>7</v>
      </c>
    </row>
    <row r="15" spans="1:10" ht="20.25">
      <c r="A15" s="29" t="s">
        <v>14</v>
      </c>
      <c r="B15" s="122"/>
      <c r="C15" s="43"/>
      <c r="D15" s="75"/>
      <c r="E15" s="76"/>
    </row>
    <row r="16" spans="1:10" ht="40.5">
      <c r="A16" s="14" t="s">
        <v>87</v>
      </c>
      <c r="B16" s="15">
        <v>2014</v>
      </c>
      <c r="C16" s="39">
        <v>11</v>
      </c>
      <c r="D16" s="45">
        <v>5</v>
      </c>
      <c r="E16" s="46">
        <v>6</v>
      </c>
    </row>
    <row r="17" spans="1:5" ht="20.25">
      <c r="A17" s="41" t="s">
        <v>15</v>
      </c>
      <c r="B17" s="15">
        <v>2015</v>
      </c>
      <c r="C17" s="39">
        <v>0</v>
      </c>
      <c r="D17" s="45">
        <v>0</v>
      </c>
      <c r="E17" s="46">
        <v>0</v>
      </c>
    </row>
    <row r="18" spans="1:5" ht="81">
      <c r="A18" s="14" t="s">
        <v>16</v>
      </c>
      <c r="B18" s="15">
        <v>2016</v>
      </c>
      <c r="C18" s="39">
        <v>0</v>
      </c>
      <c r="D18" s="45">
        <v>0</v>
      </c>
      <c r="E18" s="46">
        <v>0</v>
      </c>
    </row>
    <row r="19" spans="1:5" ht="81">
      <c r="A19" s="14" t="s">
        <v>17</v>
      </c>
      <c r="B19" s="15">
        <v>2017</v>
      </c>
      <c r="C19" s="39">
        <v>0</v>
      </c>
      <c r="D19" s="45">
        <v>0</v>
      </c>
      <c r="E19" s="46">
        <v>0</v>
      </c>
    </row>
    <row r="20" spans="1:5" ht="81">
      <c r="A20" s="14" t="s">
        <v>18</v>
      </c>
      <c r="B20" s="15">
        <v>2018</v>
      </c>
      <c r="C20" s="39">
        <v>1</v>
      </c>
      <c r="D20" s="45">
        <v>0</v>
      </c>
      <c r="E20" s="46">
        <v>1</v>
      </c>
    </row>
    <row r="21" spans="1:5" ht="101.25">
      <c r="A21" s="14" t="s">
        <v>19</v>
      </c>
      <c r="B21" s="15">
        <v>2019</v>
      </c>
      <c r="C21" s="39">
        <v>0</v>
      </c>
      <c r="D21" s="45">
        <v>0</v>
      </c>
      <c r="E21" s="46">
        <v>0</v>
      </c>
    </row>
    <row r="22" spans="1:5" ht="60.75">
      <c r="A22" s="14" t="s">
        <v>33</v>
      </c>
      <c r="B22" s="15">
        <v>2020</v>
      </c>
      <c r="C22" s="39">
        <v>0</v>
      </c>
      <c r="D22" s="43" t="s">
        <v>31</v>
      </c>
      <c r="E22" s="46">
        <v>0</v>
      </c>
    </row>
    <row r="23" spans="1:5" ht="60.75">
      <c r="A23" s="14" t="s">
        <v>34</v>
      </c>
      <c r="B23" s="15">
        <v>2021</v>
      </c>
      <c r="C23" s="39">
        <v>0</v>
      </c>
      <c r="D23" s="43" t="s">
        <v>31</v>
      </c>
      <c r="E23" s="46">
        <v>0</v>
      </c>
    </row>
    <row r="24" spans="1:5" ht="40.5">
      <c r="A24" s="14" t="s">
        <v>35</v>
      </c>
      <c r="B24" s="15">
        <v>2022</v>
      </c>
      <c r="C24" s="39">
        <v>0</v>
      </c>
      <c r="D24" s="43" t="s">
        <v>31</v>
      </c>
      <c r="E24" s="46">
        <v>0</v>
      </c>
    </row>
    <row r="25" spans="1:5" ht="81">
      <c r="A25" s="14" t="s">
        <v>36</v>
      </c>
      <c r="B25" s="15">
        <v>2023</v>
      </c>
      <c r="C25" s="39">
        <v>0</v>
      </c>
      <c r="D25" s="43" t="s">
        <v>31</v>
      </c>
      <c r="E25" s="46">
        <v>0</v>
      </c>
    </row>
    <row r="26" spans="1:5" ht="81">
      <c r="A26" s="14" t="s">
        <v>37</v>
      </c>
      <c r="B26" s="15">
        <v>2024</v>
      </c>
      <c r="C26" s="39">
        <v>0</v>
      </c>
      <c r="D26" s="43" t="s">
        <v>31</v>
      </c>
      <c r="E26" s="46">
        <v>0</v>
      </c>
    </row>
    <row r="27" spans="1:5" ht="40.5">
      <c r="A27" s="14" t="s">
        <v>38</v>
      </c>
      <c r="B27" s="15">
        <v>2025</v>
      </c>
      <c r="C27" s="39">
        <v>0</v>
      </c>
      <c r="D27" s="43" t="s">
        <v>31</v>
      </c>
      <c r="E27" s="46">
        <v>0</v>
      </c>
    </row>
    <row r="28" spans="1:5" ht="60.75">
      <c r="A28" s="14" t="s">
        <v>39</v>
      </c>
      <c r="B28" s="15">
        <v>2026</v>
      </c>
      <c r="C28" s="39">
        <v>0</v>
      </c>
      <c r="D28" s="43" t="s">
        <v>31</v>
      </c>
      <c r="E28" s="46">
        <v>0</v>
      </c>
    </row>
    <row r="29" spans="1:5" ht="81">
      <c r="A29" s="14" t="s">
        <v>40</v>
      </c>
      <c r="B29" s="15">
        <v>2027</v>
      </c>
      <c r="C29" s="39">
        <v>0</v>
      </c>
      <c r="D29" s="43" t="s">
        <v>31</v>
      </c>
      <c r="E29" s="46">
        <v>0</v>
      </c>
    </row>
    <row r="30" spans="1:5" ht="121.5" customHeight="1">
      <c r="A30" s="14" t="s">
        <v>71</v>
      </c>
      <c r="B30" s="15">
        <v>2028</v>
      </c>
      <c r="C30" s="39">
        <v>0</v>
      </c>
      <c r="D30" s="43" t="s">
        <v>31</v>
      </c>
      <c r="E30" s="46">
        <v>0</v>
      </c>
    </row>
    <row r="31" spans="1:5" ht="40.5">
      <c r="A31" s="14" t="s">
        <v>72</v>
      </c>
      <c r="B31" s="15">
        <v>2030</v>
      </c>
      <c r="C31" s="39">
        <v>0</v>
      </c>
      <c r="D31" s="39">
        <v>0</v>
      </c>
      <c r="E31" s="39">
        <v>0</v>
      </c>
    </row>
    <row r="32" spans="1:5" ht="20.25">
      <c r="A32" s="47" t="s">
        <v>15</v>
      </c>
      <c r="B32" s="15">
        <v>2031</v>
      </c>
      <c r="C32" s="39">
        <v>0</v>
      </c>
      <c r="D32" s="45">
        <v>0</v>
      </c>
      <c r="E32" s="46">
        <v>0</v>
      </c>
    </row>
    <row r="33" spans="1:9" ht="20.25">
      <c r="A33" s="14" t="s">
        <v>41</v>
      </c>
      <c r="B33" s="15"/>
      <c r="C33" s="77"/>
      <c r="D33" s="77"/>
      <c r="E33" s="78"/>
    </row>
    <row r="34" spans="1:9" ht="40.5">
      <c r="A34" s="29" t="s">
        <v>42</v>
      </c>
      <c r="B34" s="15">
        <v>2032</v>
      </c>
      <c r="C34" s="39">
        <v>0</v>
      </c>
      <c r="D34" s="45">
        <v>0</v>
      </c>
      <c r="E34" s="46">
        <v>0</v>
      </c>
    </row>
    <row r="35" spans="1:9" ht="20.25">
      <c r="A35" s="29" t="s">
        <v>43</v>
      </c>
      <c r="B35" s="15">
        <v>2033</v>
      </c>
      <c r="C35" s="39">
        <v>0</v>
      </c>
      <c r="D35" s="45">
        <v>0</v>
      </c>
      <c r="E35" s="46">
        <v>0</v>
      </c>
    </row>
    <row r="36" spans="1:9" ht="20.25">
      <c r="A36" s="29" t="s">
        <v>44</v>
      </c>
      <c r="B36" s="15">
        <v>2034</v>
      </c>
      <c r="C36" s="39">
        <v>0</v>
      </c>
      <c r="D36" s="45">
        <v>0</v>
      </c>
      <c r="E36" s="46">
        <v>0</v>
      </c>
    </row>
    <row r="37" spans="1:9" ht="21" thickBot="1">
      <c r="A37" s="79" t="s">
        <v>45</v>
      </c>
      <c r="B37" s="30">
        <v>2035</v>
      </c>
      <c r="C37" s="80">
        <v>0</v>
      </c>
      <c r="D37" s="81">
        <v>0</v>
      </c>
      <c r="E37" s="82">
        <v>0</v>
      </c>
    </row>
    <row r="38" spans="1:9" ht="40.5" customHeight="1">
      <c r="A38" s="83" t="s">
        <v>94</v>
      </c>
      <c r="B38" s="65">
        <v>2036</v>
      </c>
      <c r="C38" s="84">
        <v>1</v>
      </c>
      <c r="D38" s="84">
        <v>0</v>
      </c>
      <c r="E38" s="84">
        <v>1</v>
      </c>
      <c r="F38" s="314" t="s">
        <v>85</v>
      </c>
      <c r="G38" s="315"/>
      <c r="H38" s="315"/>
      <c r="I38" s="316"/>
    </row>
    <row r="39" spans="1:9" ht="20.25" customHeight="1">
      <c r="A39" s="29" t="s">
        <v>10</v>
      </c>
      <c r="B39" s="15"/>
      <c r="C39" s="75"/>
      <c r="D39" s="75"/>
      <c r="E39" s="76"/>
      <c r="F39" s="317"/>
      <c r="G39" s="318"/>
      <c r="H39" s="318"/>
      <c r="I39" s="319"/>
    </row>
    <row r="40" spans="1:9" ht="40.5">
      <c r="A40" s="29" t="s">
        <v>95</v>
      </c>
      <c r="B40" s="15">
        <v>2037</v>
      </c>
      <c r="C40" s="39">
        <v>1</v>
      </c>
      <c r="D40" s="45">
        <v>0</v>
      </c>
      <c r="E40" s="46">
        <v>1</v>
      </c>
      <c r="F40" s="317"/>
      <c r="G40" s="318"/>
      <c r="H40" s="318"/>
      <c r="I40" s="319"/>
    </row>
    <row r="41" spans="1:9" ht="61.5" thickBot="1">
      <c r="A41" s="85" t="s">
        <v>96</v>
      </c>
      <c r="B41" s="22">
        <v>2038</v>
      </c>
      <c r="C41" s="86">
        <v>0</v>
      </c>
      <c r="D41" s="87">
        <v>0</v>
      </c>
      <c r="E41" s="88">
        <v>0</v>
      </c>
      <c r="F41" s="320"/>
      <c r="G41" s="321"/>
      <c r="H41" s="321"/>
      <c r="I41" s="322"/>
    </row>
    <row r="42" spans="1:9" ht="20.25" customHeight="1">
      <c r="A42" s="323" t="s">
        <v>20</v>
      </c>
      <c r="B42" s="324"/>
      <c r="C42" s="324"/>
      <c r="D42" s="324"/>
      <c r="E42" s="325"/>
    </row>
    <row r="43" spans="1:9" ht="20.25">
      <c r="A43" s="14" t="s">
        <v>46</v>
      </c>
      <c r="B43" s="15">
        <v>2040</v>
      </c>
      <c r="C43" s="39">
        <v>47</v>
      </c>
      <c r="D43" s="48">
        <v>0</v>
      </c>
      <c r="E43" s="49">
        <v>47</v>
      </c>
    </row>
    <row r="44" spans="1:9" ht="40.5">
      <c r="A44" s="14" t="s">
        <v>47</v>
      </c>
      <c r="B44" s="15">
        <v>2050</v>
      </c>
      <c r="C44" s="39">
        <v>42</v>
      </c>
      <c r="D44" s="48">
        <v>0</v>
      </c>
      <c r="E44" s="49">
        <v>42</v>
      </c>
    </row>
    <row r="45" spans="1:9" ht="40.5">
      <c r="A45" s="14" t="s">
        <v>21</v>
      </c>
      <c r="B45" s="15">
        <v>2060</v>
      </c>
      <c r="C45" s="39">
        <v>0</v>
      </c>
      <c r="D45" s="48">
        <v>0</v>
      </c>
      <c r="E45" s="49">
        <v>0</v>
      </c>
    </row>
    <row r="46" spans="1:9" ht="40.5">
      <c r="A46" s="14" t="s">
        <v>73</v>
      </c>
      <c r="B46" s="15">
        <v>2070</v>
      </c>
      <c r="C46" s="39">
        <v>0</v>
      </c>
      <c r="D46" s="48">
        <v>0</v>
      </c>
      <c r="E46" s="49">
        <v>0</v>
      </c>
    </row>
    <row r="47" spans="1:9" ht="20.25">
      <c r="A47" s="14" t="s">
        <v>15</v>
      </c>
      <c r="B47" s="15">
        <v>2071</v>
      </c>
      <c r="C47" s="39">
        <v>0</v>
      </c>
      <c r="D47" s="18">
        <v>0</v>
      </c>
      <c r="E47" s="20">
        <v>0</v>
      </c>
    </row>
    <row r="48" spans="1:9" ht="20.25">
      <c r="A48" s="14" t="s">
        <v>48</v>
      </c>
      <c r="B48" s="15"/>
      <c r="C48" s="17"/>
      <c r="D48" s="17"/>
      <c r="E48" s="74"/>
    </row>
    <row r="49" spans="1:10" ht="60.75">
      <c r="A49" s="14" t="s">
        <v>49</v>
      </c>
      <c r="B49" s="15">
        <v>2072</v>
      </c>
      <c r="C49" s="39">
        <v>0</v>
      </c>
      <c r="D49" s="18">
        <v>0</v>
      </c>
      <c r="E49" s="20">
        <v>0</v>
      </c>
    </row>
    <row r="50" spans="1:10" ht="61.5" thickBot="1">
      <c r="A50" s="50" t="s">
        <v>50</v>
      </c>
      <c r="B50" s="30">
        <v>2073</v>
      </c>
      <c r="C50" s="39">
        <v>0</v>
      </c>
      <c r="D50" s="33">
        <v>0</v>
      </c>
      <c r="E50" s="34">
        <v>0</v>
      </c>
    </row>
    <row r="51" spans="1:10" ht="21" thickBot="1">
      <c r="A51" s="51" t="s">
        <v>32</v>
      </c>
      <c r="B51" s="52">
        <v>2100</v>
      </c>
      <c r="C51" s="53">
        <v>139</v>
      </c>
      <c r="D51" s="53">
        <v>20</v>
      </c>
      <c r="E51" s="53">
        <v>119</v>
      </c>
    </row>
    <row r="54" spans="1:10" ht="20.25">
      <c r="A54" s="11" t="s">
        <v>26</v>
      </c>
    </row>
    <row r="55" spans="1:10" ht="21.75" thickBot="1">
      <c r="I55" s="54" t="s">
        <v>51</v>
      </c>
    </row>
    <row r="56" spans="1:10" ht="21" thickBot="1">
      <c r="A56" s="326" t="s">
        <v>2</v>
      </c>
      <c r="B56" s="329" t="s">
        <v>3</v>
      </c>
      <c r="C56" s="332" t="s">
        <v>22</v>
      </c>
      <c r="D56" s="335" t="s">
        <v>23</v>
      </c>
      <c r="E56" s="336"/>
      <c r="F56" s="336"/>
      <c r="G56" s="337"/>
      <c r="H56" s="335" t="s">
        <v>97</v>
      </c>
      <c r="I56" s="336"/>
      <c r="J56" s="337"/>
    </row>
    <row r="57" spans="1:10" ht="20.25">
      <c r="A57" s="327"/>
      <c r="B57" s="330"/>
      <c r="C57" s="333"/>
      <c r="D57" s="338" t="s">
        <v>25</v>
      </c>
      <c r="E57" s="339" t="s">
        <v>10</v>
      </c>
      <c r="F57" s="305"/>
      <c r="G57" s="306"/>
      <c r="H57" s="303" t="s">
        <v>25</v>
      </c>
      <c r="I57" s="305" t="s">
        <v>10</v>
      </c>
      <c r="J57" s="306"/>
    </row>
    <row r="58" spans="1:10" ht="41.25" thickBot="1">
      <c r="A58" s="328"/>
      <c r="B58" s="331"/>
      <c r="C58" s="334"/>
      <c r="D58" s="331"/>
      <c r="E58" s="91" t="s">
        <v>89</v>
      </c>
      <c r="F58" s="12" t="s">
        <v>90</v>
      </c>
      <c r="G58" s="13" t="s">
        <v>88</v>
      </c>
      <c r="H58" s="304"/>
      <c r="I58" s="12" t="s">
        <v>89</v>
      </c>
      <c r="J58" s="13" t="s">
        <v>90</v>
      </c>
    </row>
    <row r="59" spans="1:10" ht="21" thickBot="1">
      <c r="A59" s="102" t="s">
        <v>6</v>
      </c>
      <c r="B59" s="109" t="s">
        <v>7</v>
      </c>
      <c r="C59" s="106">
        <v>1</v>
      </c>
      <c r="D59" s="94">
        <v>2</v>
      </c>
      <c r="E59" s="92">
        <v>3</v>
      </c>
      <c r="F59" s="26">
        <v>4</v>
      </c>
      <c r="G59" s="26">
        <v>5</v>
      </c>
      <c r="H59" s="26">
        <v>6</v>
      </c>
      <c r="I59" s="26">
        <v>7</v>
      </c>
      <c r="J59" s="27">
        <v>8</v>
      </c>
    </row>
    <row r="60" spans="1:10" ht="21" thickBot="1">
      <c r="A60" s="103" t="s">
        <v>92</v>
      </c>
      <c r="B60" s="110">
        <v>3010</v>
      </c>
      <c r="C60" s="107">
        <v>316.5</v>
      </c>
      <c r="D60" s="100">
        <v>286.5</v>
      </c>
      <c r="E60" s="120">
        <v>0</v>
      </c>
      <c r="F60" s="73">
        <v>71.5</v>
      </c>
      <c r="G60" s="73">
        <v>215</v>
      </c>
      <c r="H60" s="101">
        <v>30</v>
      </c>
      <c r="I60" s="73">
        <v>0</v>
      </c>
      <c r="J60" s="114">
        <v>30</v>
      </c>
    </row>
    <row r="61" spans="1:10" ht="20.25">
      <c r="A61" s="104" t="s">
        <v>60</v>
      </c>
      <c r="B61" s="111">
        <v>3011</v>
      </c>
      <c r="C61" s="108">
        <v>310</v>
      </c>
      <c r="D61" s="95">
        <v>280</v>
      </c>
      <c r="E61" s="97">
        <v>0</v>
      </c>
      <c r="F61" s="98">
        <v>70</v>
      </c>
      <c r="G61" s="99">
        <v>210</v>
      </c>
      <c r="H61" s="89">
        <v>30</v>
      </c>
      <c r="I61" s="98">
        <v>0</v>
      </c>
      <c r="J61" s="99">
        <v>30</v>
      </c>
    </row>
    <row r="62" spans="1:10" ht="20.25">
      <c r="A62" s="105" t="s">
        <v>74</v>
      </c>
      <c r="B62" s="112">
        <v>3012</v>
      </c>
      <c r="C62" s="108">
        <v>0</v>
      </c>
      <c r="D62" s="96">
        <v>0</v>
      </c>
      <c r="E62" s="93" t="s">
        <v>28</v>
      </c>
      <c r="F62" s="33">
        <v>0</v>
      </c>
      <c r="G62" s="34">
        <v>0</v>
      </c>
      <c r="H62" s="90">
        <v>0</v>
      </c>
      <c r="I62" s="32" t="s">
        <v>28</v>
      </c>
      <c r="J62" s="34">
        <v>0</v>
      </c>
    </row>
    <row r="63" spans="1:10" ht="20.25">
      <c r="A63" s="105" t="s">
        <v>61</v>
      </c>
      <c r="B63" s="112">
        <v>3013</v>
      </c>
      <c r="C63" s="108">
        <v>0</v>
      </c>
      <c r="D63" s="96">
        <v>0</v>
      </c>
      <c r="E63" s="93" t="s">
        <v>28</v>
      </c>
      <c r="F63" s="33">
        <v>0</v>
      </c>
      <c r="G63" s="34">
        <v>0</v>
      </c>
      <c r="H63" s="90">
        <v>0</v>
      </c>
      <c r="I63" s="32" t="s">
        <v>28</v>
      </c>
      <c r="J63" s="34">
        <v>0</v>
      </c>
    </row>
    <row r="64" spans="1:10" ht="20.25">
      <c r="A64" s="105" t="s">
        <v>75</v>
      </c>
      <c r="B64" s="112">
        <v>3014</v>
      </c>
      <c r="C64" s="108">
        <v>6.5</v>
      </c>
      <c r="D64" s="96">
        <v>6.5</v>
      </c>
      <c r="E64" s="93" t="s">
        <v>28</v>
      </c>
      <c r="F64" s="33">
        <v>1.5</v>
      </c>
      <c r="G64" s="34">
        <v>5</v>
      </c>
      <c r="H64" s="90">
        <v>0</v>
      </c>
      <c r="I64" s="32" t="s">
        <v>28</v>
      </c>
      <c r="J64" s="34">
        <v>0</v>
      </c>
    </row>
    <row r="65" spans="1:10" ht="20.25">
      <c r="A65" s="105" t="s">
        <v>62</v>
      </c>
      <c r="B65" s="112">
        <v>3015</v>
      </c>
      <c r="C65" s="108">
        <v>0</v>
      </c>
      <c r="D65" s="96">
        <v>0</v>
      </c>
      <c r="E65" s="93" t="s">
        <v>28</v>
      </c>
      <c r="F65" s="33">
        <v>0</v>
      </c>
      <c r="G65" s="34">
        <v>0</v>
      </c>
      <c r="H65" s="90">
        <v>0</v>
      </c>
      <c r="I65" s="32" t="s">
        <v>28</v>
      </c>
      <c r="J65" s="34">
        <v>0</v>
      </c>
    </row>
    <row r="66" spans="1:10" ht="20.25">
      <c r="A66" s="105" t="s">
        <v>63</v>
      </c>
      <c r="B66" s="112">
        <v>3016</v>
      </c>
      <c r="C66" s="108">
        <v>0</v>
      </c>
      <c r="D66" s="96">
        <v>0</v>
      </c>
      <c r="E66" s="93" t="s">
        <v>28</v>
      </c>
      <c r="F66" s="33">
        <v>0</v>
      </c>
      <c r="G66" s="34">
        <v>0</v>
      </c>
      <c r="H66" s="90">
        <v>0</v>
      </c>
      <c r="I66" s="32" t="s">
        <v>28</v>
      </c>
      <c r="J66" s="34">
        <v>0</v>
      </c>
    </row>
    <row r="67" spans="1:10" ht="20.25">
      <c r="A67" s="105" t="s">
        <v>64</v>
      </c>
      <c r="B67" s="112">
        <v>3017</v>
      </c>
      <c r="C67" s="108">
        <v>0</v>
      </c>
      <c r="D67" s="96">
        <v>0</v>
      </c>
      <c r="E67" s="93" t="s">
        <v>28</v>
      </c>
      <c r="F67" s="33">
        <v>0</v>
      </c>
      <c r="G67" s="34">
        <v>0</v>
      </c>
      <c r="H67" s="90">
        <v>0</v>
      </c>
      <c r="I67" s="32" t="s">
        <v>28</v>
      </c>
      <c r="J67" s="34">
        <v>0</v>
      </c>
    </row>
    <row r="68" spans="1:10" ht="20.25">
      <c r="A68" s="105" t="s">
        <v>65</v>
      </c>
      <c r="B68" s="112">
        <v>3018</v>
      </c>
      <c r="C68" s="108">
        <v>0</v>
      </c>
      <c r="D68" s="96">
        <v>0</v>
      </c>
      <c r="E68" s="93" t="s">
        <v>28</v>
      </c>
      <c r="F68" s="33">
        <v>0</v>
      </c>
      <c r="G68" s="34">
        <v>0</v>
      </c>
      <c r="H68" s="90">
        <v>0</v>
      </c>
      <c r="I68" s="32" t="s">
        <v>28</v>
      </c>
      <c r="J68" s="34">
        <v>0</v>
      </c>
    </row>
    <row r="69" spans="1:10" ht="20.25">
      <c r="A69" s="105" t="s">
        <v>66</v>
      </c>
      <c r="B69" s="112">
        <v>3019</v>
      </c>
      <c r="C69" s="108">
        <v>0</v>
      </c>
      <c r="D69" s="96">
        <v>0</v>
      </c>
      <c r="E69" s="93" t="s">
        <v>28</v>
      </c>
      <c r="F69" s="33">
        <v>0</v>
      </c>
      <c r="G69" s="34">
        <v>0</v>
      </c>
      <c r="H69" s="90">
        <v>0</v>
      </c>
      <c r="I69" s="32" t="s">
        <v>28</v>
      </c>
      <c r="J69" s="34">
        <v>0</v>
      </c>
    </row>
    <row r="70" spans="1:10" ht="20.25">
      <c r="A70" s="105" t="s">
        <v>76</v>
      </c>
      <c r="B70" s="112">
        <v>3020</v>
      </c>
      <c r="C70" s="108">
        <v>0</v>
      </c>
      <c r="D70" s="96">
        <v>0</v>
      </c>
      <c r="E70" s="93" t="s">
        <v>28</v>
      </c>
      <c r="F70" s="33">
        <v>0</v>
      </c>
      <c r="G70" s="34">
        <v>0</v>
      </c>
      <c r="H70" s="90">
        <v>0</v>
      </c>
      <c r="I70" s="32" t="s">
        <v>28</v>
      </c>
      <c r="J70" s="34">
        <v>0</v>
      </c>
    </row>
    <row r="71" spans="1:10" ht="20.25">
      <c r="A71" s="105" t="s">
        <v>68</v>
      </c>
      <c r="B71" s="112">
        <v>3021</v>
      </c>
      <c r="C71" s="108">
        <v>0</v>
      </c>
      <c r="D71" s="96">
        <v>0</v>
      </c>
      <c r="E71" s="93" t="s">
        <v>28</v>
      </c>
      <c r="F71" s="33">
        <v>0</v>
      </c>
      <c r="G71" s="34">
        <v>0</v>
      </c>
      <c r="H71" s="90">
        <v>0</v>
      </c>
      <c r="I71" s="32" t="s">
        <v>28</v>
      </c>
      <c r="J71" s="34">
        <v>0</v>
      </c>
    </row>
    <row r="72" spans="1:10" ht="20.25">
      <c r="A72" s="105" t="s">
        <v>77</v>
      </c>
      <c r="B72" s="112">
        <v>3022</v>
      </c>
      <c r="C72" s="108">
        <v>0</v>
      </c>
      <c r="D72" s="96">
        <v>0</v>
      </c>
      <c r="E72" s="93" t="s">
        <v>28</v>
      </c>
      <c r="F72" s="33">
        <v>0</v>
      </c>
      <c r="G72" s="34">
        <v>0</v>
      </c>
      <c r="H72" s="90">
        <v>0</v>
      </c>
      <c r="I72" s="32" t="s">
        <v>28</v>
      </c>
      <c r="J72" s="34">
        <v>0</v>
      </c>
    </row>
    <row r="73" spans="1:10" ht="20.25">
      <c r="A73" s="105" t="s">
        <v>69</v>
      </c>
      <c r="B73" s="112">
        <v>3023</v>
      </c>
      <c r="C73" s="108">
        <v>0</v>
      </c>
      <c r="D73" s="96">
        <v>0</v>
      </c>
      <c r="E73" s="93" t="s">
        <v>28</v>
      </c>
      <c r="F73" s="33">
        <v>0</v>
      </c>
      <c r="G73" s="34">
        <v>0</v>
      </c>
      <c r="H73" s="90">
        <v>0</v>
      </c>
      <c r="I73" s="32" t="s">
        <v>28</v>
      </c>
      <c r="J73" s="34">
        <v>0</v>
      </c>
    </row>
    <row r="74" spans="1:10" ht="20.25">
      <c r="A74" s="105" t="s">
        <v>78</v>
      </c>
      <c r="B74" s="112">
        <v>3024</v>
      </c>
      <c r="C74" s="108">
        <v>0</v>
      </c>
      <c r="D74" s="96">
        <v>0</v>
      </c>
      <c r="E74" s="93" t="s">
        <v>28</v>
      </c>
      <c r="F74" s="33">
        <v>0</v>
      </c>
      <c r="G74" s="34">
        <v>0</v>
      </c>
      <c r="H74" s="90">
        <v>0</v>
      </c>
      <c r="I74" s="32" t="s">
        <v>28</v>
      </c>
      <c r="J74" s="34">
        <v>0</v>
      </c>
    </row>
    <row r="75" spans="1:10" ht="20.25">
      <c r="A75" s="105" t="s">
        <v>79</v>
      </c>
      <c r="B75" s="112">
        <v>3025</v>
      </c>
      <c r="C75" s="108">
        <v>0</v>
      </c>
      <c r="D75" s="96">
        <v>0</v>
      </c>
      <c r="E75" s="93" t="s">
        <v>28</v>
      </c>
      <c r="F75" s="33">
        <v>0</v>
      </c>
      <c r="G75" s="34">
        <v>0</v>
      </c>
      <c r="H75" s="90">
        <v>0</v>
      </c>
      <c r="I75" s="32" t="s">
        <v>28</v>
      </c>
      <c r="J75" s="34">
        <v>0</v>
      </c>
    </row>
    <row r="76" spans="1:10" ht="21" thickBot="1">
      <c r="A76" s="105" t="s">
        <v>80</v>
      </c>
      <c r="B76" s="112">
        <v>3026</v>
      </c>
      <c r="C76" s="108">
        <v>0</v>
      </c>
      <c r="D76" s="96">
        <v>0</v>
      </c>
      <c r="E76" s="93" t="s">
        <v>31</v>
      </c>
      <c r="F76" s="33">
        <v>0</v>
      </c>
      <c r="G76" s="34">
        <v>0</v>
      </c>
      <c r="H76" s="90">
        <v>0</v>
      </c>
      <c r="I76" s="32" t="s">
        <v>31</v>
      </c>
      <c r="J76" s="34">
        <v>0</v>
      </c>
    </row>
    <row r="77" spans="1:10" ht="12.75" hidden="1" customHeight="1" thickBot="1">
      <c r="A77" s="124" t="s">
        <v>81</v>
      </c>
      <c r="B77" s="125">
        <v>3027</v>
      </c>
      <c r="C77" s="126"/>
      <c r="D77" s="125"/>
      <c r="E77" s="127"/>
      <c r="F77" s="24"/>
      <c r="G77" s="128"/>
      <c r="H77" s="129"/>
      <c r="I77" s="24"/>
      <c r="J77" s="128"/>
    </row>
    <row r="78" spans="1:10" ht="21" thickBot="1">
      <c r="A78" s="51" t="s">
        <v>93</v>
      </c>
      <c r="B78" s="52">
        <v>3030</v>
      </c>
      <c r="C78" s="73">
        <v>271.5</v>
      </c>
      <c r="D78" s="73">
        <v>219.5</v>
      </c>
      <c r="E78" s="53"/>
      <c r="F78" s="53">
        <v>64.5</v>
      </c>
      <c r="G78" s="53">
        <v>155</v>
      </c>
      <c r="H78" s="73">
        <v>52</v>
      </c>
      <c r="I78" s="53">
        <v>0</v>
      </c>
      <c r="J78" s="53">
        <v>52</v>
      </c>
    </row>
    <row r="79" spans="1:10" ht="20.25">
      <c r="A79" s="69" t="s">
        <v>60</v>
      </c>
      <c r="B79" s="70">
        <v>3031</v>
      </c>
      <c r="C79" s="28">
        <v>265</v>
      </c>
      <c r="D79" s="28">
        <v>213</v>
      </c>
      <c r="E79" s="32" t="s">
        <v>28</v>
      </c>
      <c r="F79" s="71">
        <v>63</v>
      </c>
      <c r="G79" s="71">
        <v>150</v>
      </c>
      <c r="H79" s="28">
        <v>52</v>
      </c>
      <c r="I79" s="71">
        <v>0</v>
      </c>
      <c r="J79" s="72">
        <v>52</v>
      </c>
    </row>
    <row r="80" spans="1:10" ht="20.25">
      <c r="A80" s="14" t="s">
        <v>74</v>
      </c>
      <c r="B80" s="30">
        <v>3032</v>
      </c>
      <c r="C80" s="35">
        <v>0</v>
      </c>
      <c r="D80" s="31">
        <v>0</v>
      </c>
      <c r="E80" s="32" t="s">
        <v>28</v>
      </c>
      <c r="F80" s="33">
        <v>0</v>
      </c>
      <c r="G80" s="33">
        <v>0</v>
      </c>
      <c r="H80" s="31">
        <v>0</v>
      </c>
      <c r="I80" s="32" t="s">
        <v>28</v>
      </c>
      <c r="J80" s="34">
        <v>0</v>
      </c>
    </row>
    <row r="81" spans="1:10" ht="20.25">
      <c r="A81" s="14" t="s">
        <v>61</v>
      </c>
      <c r="B81" s="30">
        <v>3033</v>
      </c>
      <c r="C81" s="35">
        <v>0</v>
      </c>
      <c r="D81" s="31">
        <v>0</v>
      </c>
      <c r="E81" s="32" t="s">
        <v>28</v>
      </c>
      <c r="F81" s="33">
        <v>0</v>
      </c>
      <c r="G81" s="33">
        <v>0</v>
      </c>
      <c r="H81" s="31">
        <v>0</v>
      </c>
      <c r="I81" s="32" t="s">
        <v>28</v>
      </c>
      <c r="J81" s="34">
        <v>0</v>
      </c>
    </row>
    <row r="82" spans="1:10" ht="20.25">
      <c r="A82" s="14" t="s">
        <v>75</v>
      </c>
      <c r="B82" s="30">
        <v>3034</v>
      </c>
      <c r="C82" s="35">
        <v>6.5</v>
      </c>
      <c r="D82" s="31">
        <v>6.5</v>
      </c>
      <c r="E82" s="32" t="s">
        <v>28</v>
      </c>
      <c r="F82" s="33">
        <v>1.5</v>
      </c>
      <c r="G82" s="33">
        <v>5</v>
      </c>
      <c r="H82" s="31">
        <v>0</v>
      </c>
      <c r="I82" s="32" t="s">
        <v>28</v>
      </c>
      <c r="J82" s="34">
        <v>0</v>
      </c>
    </row>
    <row r="83" spans="1:10" ht="20.25">
      <c r="A83" s="14" t="s">
        <v>62</v>
      </c>
      <c r="B83" s="30">
        <v>3035</v>
      </c>
      <c r="C83" s="35">
        <v>0</v>
      </c>
      <c r="D83" s="31">
        <v>0</v>
      </c>
      <c r="E83" s="32" t="s">
        <v>28</v>
      </c>
      <c r="F83" s="33">
        <v>0</v>
      </c>
      <c r="G83" s="33">
        <v>0</v>
      </c>
      <c r="H83" s="31">
        <v>0</v>
      </c>
      <c r="I83" s="32" t="s">
        <v>28</v>
      </c>
      <c r="J83" s="34">
        <v>0</v>
      </c>
    </row>
    <row r="84" spans="1:10" ht="20.25">
      <c r="A84" s="14" t="s">
        <v>82</v>
      </c>
      <c r="B84" s="30">
        <v>3036</v>
      </c>
      <c r="C84" s="35">
        <v>0</v>
      </c>
      <c r="D84" s="31">
        <v>0</v>
      </c>
      <c r="E84" s="32" t="s">
        <v>28</v>
      </c>
      <c r="F84" s="33">
        <v>0</v>
      </c>
      <c r="G84" s="33">
        <v>0</v>
      </c>
      <c r="H84" s="31">
        <v>0</v>
      </c>
      <c r="I84" s="32" t="s">
        <v>28</v>
      </c>
      <c r="J84" s="34">
        <v>0</v>
      </c>
    </row>
    <row r="85" spans="1:10" ht="20.25">
      <c r="A85" s="14" t="s">
        <v>83</v>
      </c>
      <c r="B85" s="30">
        <v>3037</v>
      </c>
      <c r="C85" s="35">
        <v>0</v>
      </c>
      <c r="D85" s="31">
        <v>0</v>
      </c>
      <c r="E85" s="32" t="s">
        <v>28</v>
      </c>
      <c r="F85" s="33">
        <v>0</v>
      </c>
      <c r="G85" s="33">
        <v>0</v>
      </c>
      <c r="H85" s="31">
        <v>0</v>
      </c>
      <c r="I85" s="32" t="s">
        <v>28</v>
      </c>
      <c r="J85" s="34">
        <v>0</v>
      </c>
    </row>
    <row r="86" spans="1:10" ht="20.25">
      <c r="A86" s="14" t="s">
        <v>65</v>
      </c>
      <c r="B86" s="30">
        <v>3038</v>
      </c>
      <c r="C86" s="35">
        <v>0</v>
      </c>
      <c r="D86" s="31">
        <v>0</v>
      </c>
      <c r="E86" s="32" t="s">
        <v>28</v>
      </c>
      <c r="F86" s="33">
        <v>0</v>
      </c>
      <c r="G86" s="33">
        <v>0</v>
      </c>
      <c r="H86" s="31">
        <v>0</v>
      </c>
      <c r="I86" s="32" t="s">
        <v>28</v>
      </c>
      <c r="J86" s="34">
        <v>0</v>
      </c>
    </row>
    <row r="87" spans="1:10" ht="20.25">
      <c r="A87" s="14" t="s">
        <v>66</v>
      </c>
      <c r="B87" s="30">
        <v>3039</v>
      </c>
      <c r="C87" s="35">
        <v>0</v>
      </c>
      <c r="D87" s="31">
        <v>0</v>
      </c>
      <c r="E87" s="32" t="s">
        <v>28</v>
      </c>
      <c r="F87" s="33">
        <v>0</v>
      </c>
      <c r="G87" s="33">
        <v>0</v>
      </c>
      <c r="H87" s="31">
        <v>0</v>
      </c>
      <c r="I87" s="32" t="s">
        <v>28</v>
      </c>
      <c r="J87" s="34">
        <v>0</v>
      </c>
    </row>
    <row r="88" spans="1:10" ht="20.25">
      <c r="A88" s="14" t="s">
        <v>67</v>
      </c>
      <c r="B88" s="30">
        <v>3040</v>
      </c>
      <c r="C88" s="35">
        <v>0</v>
      </c>
      <c r="D88" s="31">
        <v>0</v>
      </c>
      <c r="E88" s="32" t="s">
        <v>28</v>
      </c>
      <c r="F88" s="33">
        <v>0</v>
      </c>
      <c r="G88" s="33">
        <v>0</v>
      </c>
      <c r="H88" s="31">
        <v>0</v>
      </c>
      <c r="I88" s="32" t="s">
        <v>28</v>
      </c>
      <c r="J88" s="34">
        <v>0</v>
      </c>
    </row>
    <row r="89" spans="1:10" ht="20.25">
      <c r="A89" s="14" t="s">
        <v>68</v>
      </c>
      <c r="B89" s="30">
        <v>3041</v>
      </c>
      <c r="C89" s="35">
        <v>0</v>
      </c>
      <c r="D89" s="31">
        <v>0</v>
      </c>
      <c r="E89" s="32" t="s">
        <v>28</v>
      </c>
      <c r="F89" s="33">
        <v>0</v>
      </c>
      <c r="G89" s="33">
        <v>0</v>
      </c>
      <c r="H89" s="31">
        <v>0</v>
      </c>
      <c r="I89" s="32" t="s">
        <v>28</v>
      </c>
      <c r="J89" s="34">
        <v>0</v>
      </c>
    </row>
    <row r="90" spans="1:10" ht="20.25">
      <c r="A90" s="14" t="s">
        <v>77</v>
      </c>
      <c r="B90" s="30">
        <v>3042</v>
      </c>
      <c r="C90" s="35">
        <v>0</v>
      </c>
      <c r="D90" s="31">
        <v>0</v>
      </c>
      <c r="E90" s="32" t="s">
        <v>28</v>
      </c>
      <c r="F90" s="33">
        <v>0</v>
      </c>
      <c r="G90" s="33">
        <v>0</v>
      </c>
      <c r="H90" s="31">
        <v>0</v>
      </c>
      <c r="I90" s="32" t="s">
        <v>28</v>
      </c>
      <c r="J90" s="34">
        <v>0</v>
      </c>
    </row>
    <row r="91" spans="1:10" ht="20.25">
      <c r="A91" s="14" t="s">
        <v>84</v>
      </c>
      <c r="B91" s="30">
        <v>3043</v>
      </c>
      <c r="C91" s="35">
        <v>0</v>
      </c>
      <c r="D91" s="31">
        <v>0</v>
      </c>
      <c r="E91" s="32" t="s">
        <v>28</v>
      </c>
      <c r="F91" s="33">
        <v>0</v>
      </c>
      <c r="G91" s="33">
        <v>0</v>
      </c>
      <c r="H91" s="31">
        <v>0</v>
      </c>
      <c r="I91" s="32" t="s">
        <v>28</v>
      </c>
      <c r="J91" s="34">
        <v>0</v>
      </c>
    </row>
    <row r="92" spans="1:10" ht="20.25">
      <c r="A92" s="14" t="s">
        <v>70</v>
      </c>
      <c r="B92" s="30">
        <v>3044</v>
      </c>
      <c r="C92" s="35">
        <v>0</v>
      </c>
      <c r="D92" s="31">
        <v>0</v>
      </c>
      <c r="E92" s="32" t="s">
        <v>28</v>
      </c>
      <c r="F92" s="33">
        <v>0</v>
      </c>
      <c r="G92" s="33">
        <v>0</v>
      </c>
      <c r="H92" s="31">
        <v>0</v>
      </c>
      <c r="I92" s="32" t="s">
        <v>28</v>
      </c>
      <c r="J92" s="34">
        <v>0</v>
      </c>
    </row>
    <row r="93" spans="1:10" ht="20.25">
      <c r="A93" s="14" t="s">
        <v>79</v>
      </c>
      <c r="B93" s="30">
        <v>3045</v>
      </c>
      <c r="C93" s="35">
        <v>0</v>
      </c>
      <c r="D93" s="31">
        <v>0</v>
      </c>
      <c r="E93" s="32" t="s">
        <v>31</v>
      </c>
      <c r="F93" s="33">
        <v>0</v>
      </c>
      <c r="G93" s="33">
        <v>0</v>
      </c>
      <c r="H93" s="31">
        <v>0</v>
      </c>
      <c r="I93" s="32" t="s">
        <v>31</v>
      </c>
      <c r="J93" s="34">
        <v>0</v>
      </c>
    </row>
    <row r="94" spans="1:10" ht="21" customHeight="1" thickBot="1">
      <c r="A94" s="14" t="s">
        <v>80</v>
      </c>
      <c r="B94" s="30">
        <v>3046</v>
      </c>
      <c r="C94" s="35">
        <v>0</v>
      </c>
      <c r="D94" s="31">
        <v>0</v>
      </c>
      <c r="E94" s="32" t="s">
        <v>31</v>
      </c>
      <c r="F94" s="33">
        <v>0</v>
      </c>
      <c r="G94" s="33">
        <v>0</v>
      </c>
      <c r="H94" s="31">
        <v>0</v>
      </c>
      <c r="I94" s="32" t="s">
        <v>31</v>
      </c>
      <c r="J94" s="34">
        <v>0</v>
      </c>
    </row>
    <row r="95" spans="1:10" ht="11.25" hidden="1" customHeight="1" thickBot="1">
      <c r="A95" s="130" t="s">
        <v>81</v>
      </c>
      <c r="B95" s="131">
        <v>3047</v>
      </c>
      <c r="C95" s="132"/>
      <c r="D95" s="131"/>
      <c r="E95" s="131"/>
      <c r="F95" s="131"/>
      <c r="G95" s="131"/>
      <c r="H95" s="131"/>
      <c r="I95" s="131"/>
      <c r="J95" s="133"/>
    </row>
    <row r="96" spans="1:10" ht="21" thickBot="1">
      <c r="A96" s="51" t="s">
        <v>32</v>
      </c>
      <c r="B96" s="113">
        <v>3100</v>
      </c>
      <c r="C96" s="73">
        <v>1176</v>
      </c>
      <c r="D96" s="73">
        <v>1012</v>
      </c>
      <c r="E96" s="53">
        <v>0</v>
      </c>
      <c r="F96" s="73">
        <v>272</v>
      </c>
      <c r="G96" s="73">
        <v>740</v>
      </c>
      <c r="H96" s="73">
        <v>164</v>
      </c>
      <c r="I96" s="53">
        <v>0</v>
      </c>
      <c r="J96" s="114">
        <v>164</v>
      </c>
    </row>
    <row r="97" spans="1:10" ht="21">
      <c r="A97" s="135"/>
      <c r="B97" s="135"/>
      <c r="C97" s="136"/>
      <c r="D97" s="136"/>
      <c r="E97" s="136"/>
      <c r="F97" s="135"/>
      <c r="G97" s="135"/>
      <c r="H97" s="135"/>
      <c r="I97" s="135"/>
      <c r="J97" s="135"/>
    </row>
    <row r="98" spans="1:10" ht="21">
      <c r="A98" s="11" t="s">
        <v>91</v>
      </c>
      <c r="B98" s="135"/>
      <c r="C98" s="136"/>
      <c r="D98" s="136"/>
      <c r="E98" s="136"/>
      <c r="F98" s="135"/>
      <c r="G98" s="135"/>
      <c r="H98" s="135"/>
      <c r="I98" s="135"/>
      <c r="J98" s="135"/>
    </row>
    <row r="99" spans="1:10" ht="21" thickBot="1">
      <c r="J99" s="10" t="s">
        <v>1</v>
      </c>
    </row>
    <row r="100" spans="1:10" ht="20.25">
      <c r="A100" s="307" t="s">
        <v>2</v>
      </c>
      <c r="B100" s="309" t="s">
        <v>3</v>
      </c>
      <c r="C100" s="309" t="s">
        <v>22</v>
      </c>
      <c r="D100" s="309" t="s">
        <v>23</v>
      </c>
      <c r="E100" s="309"/>
      <c r="F100" s="309"/>
      <c r="G100" s="309"/>
      <c r="H100" s="309" t="s">
        <v>24</v>
      </c>
      <c r="I100" s="309"/>
      <c r="J100" s="310"/>
    </row>
    <row r="101" spans="1:10" ht="20.25">
      <c r="A101" s="308"/>
      <c r="B101" s="296"/>
      <c r="C101" s="296"/>
      <c r="D101" s="296" t="s">
        <v>25</v>
      </c>
      <c r="E101" s="296" t="s">
        <v>10</v>
      </c>
      <c r="F101" s="296"/>
      <c r="G101" s="296"/>
      <c r="H101" s="296" t="s">
        <v>25</v>
      </c>
      <c r="I101" s="296" t="s">
        <v>10</v>
      </c>
      <c r="J101" s="297"/>
    </row>
    <row r="102" spans="1:10" ht="40.5">
      <c r="A102" s="308"/>
      <c r="B102" s="296"/>
      <c r="C102" s="296"/>
      <c r="D102" s="296"/>
      <c r="E102" s="137" t="s">
        <v>89</v>
      </c>
      <c r="F102" s="137" t="s">
        <v>90</v>
      </c>
      <c r="G102" s="137" t="s">
        <v>88</v>
      </c>
      <c r="H102" s="296"/>
      <c r="I102" s="137" t="s">
        <v>89</v>
      </c>
      <c r="J102" s="138" t="s">
        <v>90</v>
      </c>
    </row>
    <row r="103" spans="1:10" ht="19.5" thickBot="1">
      <c r="A103" s="5" t="s">
        <v>6</v>
      </c>
      <c r="B103" s="8" t="s">
        <v>7</v>
      </c>
      <c r="C103" s="6">
        <v>1</v>
      </c>
      <c r="D103" s="6">
        <v>2</v>
      </c>
      <c r="E103" s="6">
        <v>3</v>
      </c>
      <c r="F103" s="6">
        <v>4</v>
      </c>
      <c r="G103" s="6">
        <v>5</v>
      </c>
      <c r="H103" s="6">
        <v>6</v>
      </c>
      <c r="I103" s="6">
        <v>7</v>
      </c>
      <c r="J103" s="7">
        <v>8</v>
      </c>
    </row>
    <row r="104" spans="1:10" ht="21" thickBot="1">
      <c r="A104" s="298" t="s">
        <v>52</v>
      </c>
      <c r="B104" s="299"/>
      <c r="C104" s="299"/>
      <c r="D104" s="299"/>
      <c r="E104" s="299"/>
      <c r="F104" s="299"/>
      <c r="G104" s="299"/>
      <c r="H104" s="299"/>
      <c r="I104" s="299"/>
      <c r="J104" s="300"/>
    </row>
    <row r="105" spans="1:10" ht="20.25">
      <c r="A105" s="64" t="s">
        <v>27</v>
      </c>
      <c r="B105" s="65">
        <v>2210</v>
      </c>
      <c r="C105" s="116">
        <v>5</v>
      </c>
      <c r="D105" s="116">
        <v>2</v>
      </c>
      <c r="E105" s="67" t="s">
        <v>28</v>
      </c>
      <c r="F105" s="115">
        <f>SUM(F107:F112)</f>
        <v>1</v>
      </c>
      <c r="G105" s="115">
        <f>SUM(G107+G108+G109+G110+G111+G113)</f>
        <v>1</v>
      </c>
      <c r="H105" s="66">
        <v>3</v>
      </c>
      <c r="I105" s="68" t="s">
        <v>28</v>
      </c>
      <c r="J105" s="119">
        <f>SUM(J107:J113)</f>
        <v>3</v>
      </c>
    </row>
    <row r="106" spans="1:10" ht="20.25">
      <c r="A106" s="14" t="s">
        <v>10</v>
      </c>
      <c r="B106" s="15"/>
      <c r="C106" s="19"/>
      <c r="D106" s="19"/>
      <c r="E106" s="17"/>
      <c r="F106" s="17"/>
      <c r="G106" s="17"/>
      <c r="H106" s="19"/>
      <c r="I106" s="19"/>
      <c r="J106" s="74"/>
    </row>
    <row r="107" spans="1:10" ht="20.25">
      <c r="A107" s="14" t="s">
        <v>30</v>
      </c>
      <c r="B107" s="15">
        <v>2211</v>
      </c>
      <c r="C107" s="117">
        <v>5</v>
      </c>
      <c r="D107" s="117">
        <v>2</v>
      </c>
      <c r="E107" s="17" t="s">
        <v>28</v>
      </c>
      <c r="F107" s="18">
        <v>1</v>
      </c>
      <c r="G107" s="18">
        <v>1</v>
      </c>
      <c r="H107" s="16">
        <v>3</v>
      </c>
      <c r="I107" s="19" t="s">
        <v>28</v>
      </c>
      <c r="J107" s="20">
        <v>3</v>
      </c>
    </row>
    <row r="108" spans="1:10" ht="20.25">
      <c r="A108" s="14" t="s">
        <v>53</v>
      </c>
      <c r="B108" s="15">
        <v>2212</v>
      </c>
      <c r="C108" s="117">
        <v>0</v>
      </c>
      <c r="D108" s="117">
        <v>0</v>
      </c>
      <c r="E108" s="17" t="s">
        <v>28</v>
      </c>
      <c r="F108" s="18">
        <v>0</v>
      </c>
      <c r="G108" s="18">
        <v>0</v>
      </c>
      <c r="H108" s="16">
        <v>0</v>
      </c>
      <c r="I108" s="19" t="s">
        <v>28</v>
      </c>
      <c r="J108" s="20">
        <v>0</v>
      </c>
    </row>
    <row r="109" spans="1:10" ht="20.25">
      <c r="A109" s="14" t="s">
        <v>54</v>
      </c>
      <c r="B109" s="15">
        <v>2213</v>
      </c>
      <c r="C109" s="117">
        <v>0</v>
      </c>
      <c r="D109" s="117">
        <v>0</v>
      </c>
      <c r="E109" s="17" t="s">
        <v>28</v>
      </c>
      <c r="F109" s="18">
        <v>0</v>
      </c>
      <c r="G109" s="18">
        <v>0</v>
      </c>
      <c r="H109" s="16">
        <v>0</v>
      </c>
      <c r="I109" s="19" t="s">
        <v>28</v>
      </c>
      <c r="J109" s="20">
        <v>0</v>
      </c>
    </row>
    <row r="110" spans="1:10" ht="20.25">
      <c r="A110" s="14" t="s">
        <v>55</v>
      </c>
      <c r="B110" s="15">
        <v>2214</v>
      </c>
      <c r="C110" s="117">
        <v>0</v>
      </c>
      <c r="D110" s="117">
        <v>0</v>
      </c>
      <c r="E110" s="17" t="s">
        <v>28</v>
      </c>
      <c r="F110" s="18">
        <v>0</v>
      </c>
      <c r="G110" s="18">
        <v>0</v>
      </c>
      <c r="H110" s="16">
        <v>0</v>
      </c>
      <c r="I110" s="19" t="s">
        <v>28</v>
      </c>
      <c r="J110" s="20">
        <v>0</v>
      </c>
    </row>
    <row r="111" spans="1:10" ht="20.25">
      <c r="A111" s="14" t="s">
        <v>29</v>
      </c>
      <c r="B111" s="15">
        <v>2215</v>
      </c>
      <c r="C111" s="117">
        <v>0</v>
      </c>
      <c r="D111" s="117">
        <v>0</v>
      </c>
      <c r="E111" s="17" t="s">
        <v>28</v>
      </c>
      <c r="F111" s="18">
        <v>0</v>
      </c>
      <c r="G111" s="18">
        <v>0</v>
      </c>
      <c r="H111" s="16">
        <v>0</v>
      </c>
      <c r="I111" s="19" t="s">
        <v>28</v>
      </c>
      <c r="J111" s="20">
        <v>0</v>
      </c>
    </row>
    <row r="112" spans="1:10" ht="20.25">
      <c r="A112" s="14" t="s">
        <v>56</v>
      </c>
      <c r="B112" s="15">
        <v>2216</v>
      </c>
      <c r="C112" s="117">
        <v>0</v>
      </c>
      <c r="D112" s="117">
        <v>0</v>
      </c>
      <c r="E112" s="17" t="s">
        <v>28</v>
      </c>
      <c r="F112" s="18">
        <v>0</v>
      </c>
      <c r="G112" s="17" t="s">
        <v>28</v>
      </c>
      <c r="H112" s="16">
        <v>0</v>
      </c>
      <c r="I112" s="19" t="s">
        <v>28</v>
      </c>
      <c r="J112" s="20">
        <v>0</v>
      </c>
    </row>
    <row r="113" spans="1:10" ht="41.25" thickBot="1">
      <c r="A113" s="21" t="s">
        <v>57</v>
      </c>
      <c r="B113" s="22">
        <v>2217</v>
      </c>
      <c r="C113" s="118">
        <v>0</v>
      </c>
      <c r="D113" s="118">
        <v>0</v>
      </c>
      <c r="E113" s="23" t="s">
        <v>28</v>
      </c>
      <c r="F113" s="23" t="s">
        <v>28</v>
      </c>
      <c r="G113" s="62">
        <v>0</v>
      </c>
      <c r="H113" s="63">
        <v>0</v>
      </c>
      <c r="I113" s="24" t="s">
        <v>28</v>
      </c>
      <c r="J113" s="25">
        <v>0</v>
      </c>
    </row>
    <row r="116" spans="1:10" ht="21" thickBot="1">
      <c r="A116" s="55" t="s">
        <v>142</v>
      </c>
      <c r="B116" s="134"/>
      <c r="C116" s="56"/>
      <c r="D116" s="61" t="s">
        <v>99</v>
      </c>
      <c r="E116" s="61"/>
      <c r="F116" s="60"/>
      <c r="G116" s="301" t="s">
        <v>122</v>
      </c>
      <c r="H116" s="302"/>
      <c r="I116" s="302"/>
      <c r="J116" s="302"/>
    </row>
    <row r="117" spans="1:10" ht="21">
      <c r="A117" s="135"/>
      <c r="B117" s="135"/>
      <c r="C117" s="136"/>
      <c r="D117" s="136"/>
      <c r="E117" s="136"/>
      <c r="F117" s="135"/>
      <c r="G117" s="57" t="s">
        <v>58</v>
      </c>
      <c r="H117" s="135"/>
      <c r="I117" s="135"/>
    </row>
    <row r="118" spans="1:10" ht="21">
      <c r="A118" s="135"/>
      <c r="B118" s="135"/>
      <c r="C118" s="136"/>
      <c r="D118" s="136"/>
      <c r="E118" s="136"/>
      <c r="F118" s="135"/>
      <c r="G118" s="135"/>
      <c r="H118" s="135"/>
      <c r="I118" s="135"/>
    </row>
    <row r="119" spans="1:10" ht="21">
      <c r="A119" s="58" t="s">
        <v>123</v>
      </c>
      <c r="B119" s="135"/>
      <c r="C119" s="136"/>
      <c r="D119" s="136"/>
      <c r="E119" s="136"/>
      <c r="F119" s="135"/>
      <c r="G119" s="135"/>
      <c r="H119" s="135"/>
      <c r="I119" s="135"/>
    </row>
    <row r="120" spans="1:10" ht="21">
      <c r="A120" s="59" t="s">
        <v>59</v>
      </c>
      <c r="B120" s="135"/>
      <c r="C120" s="136"/>
      <c r="D120" s="136"/>
      <c r="E120" s="136"/>
      <c r="F120" s="135"/>
      <c r="G120" s="135"/>
      <c r="H120" s="135"/>
      <c r="I120" s="135"/>
    </row>
  </sheetData>
  <mergeCells count="32">
    <mergeCell ref="A1:J1"/>
    <mergeCell ref="B2:I2"/>
    <mergeCell ref="A4:E4"/>
    <mergeCell ref="A5:A7"/>
    <mergeCell ref="B5:B7"/>
    <mergeCell ref="C5:C7"/>
    <mergeCell ref="D5:E5"/>
    <mergeCell ref="D6:D7"/>
    <mergeCell ref="E6:E7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</mergeCells>
  <pageMargins left="0.70866141732283472" right="0.70866141732283472" top="0.74803149606299213" bottom="0.74803149606299213" header="0.31496062992125984" footer="0.31496062992125984"/>
  <pageSetup paperSize="9" scale="37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>
    <tabColor rgb="FF00B050"/>
    <pageSetUpPr fitToPage="1"/>
  </sheetPr>
  <dimension ref="A1:J120"/>
  <sheetViews>
    <sheetView topLeftCell="A94" zoomScale="55" zoomScaleNormal="55" workbookViewId="0">
      <selection activeCell="J36" sqref="J36"/>
    </sheetView>
  </sheetViews>
  <sheetFormatPr defaultRowHeight="15"/>
  <cols>
    <col min="1" max="1" width="123.140625" style="139" customWidth="1"/>
    <col min="2" max="2" width="9.42578125" style="139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139" customWidth="1"/>
    <col min="7" max="7" width="11.28515625" style="139" customWidth="1"/>
    <col min="8" max="8" width="10.140625" style="139" customWidth="1"/>
    <col min="9" max="9" width="14.140625" style="139" customWidth="1"/>
    <col min="10" max="10" width="14.7109375" style="139" customWidth="1"/>
    <col min="11" max="16384" width="9.140625" style="139"/>
  </cols>
  <sheetData>
    <row r="1" spans="1:10" ht="28.5">
      <c r="A1" s="340" t="s">
        <v>132</v>
      </c>
      <c r="B1" s="340"/>
      <c r="C1" s="340"/>
      <c r="D1" s="340"/>
      <c r="E1" s="340"/>
      <c r="F1" s="341"/>
      <c r="G1" s="341"/>
      <c r="H1" s="341"/>
      <c r="I1" s="341"/>
      <c r="J1" s="341"/>
    </row>
    <row r="2" spans="1:10" ht="22.5">
      <c r="A2" s="9" t="s">
        <v>86</v>
      </c>
      <c r="B2" s="342" t="s">
        <v>106</v>
      </c>
      <c r="C2" s="343"/>
      <c r="D2" s="343"/>
      <c r="E2" s="343"/>
      <c r="F2" s="343"/>
      <c r="G2" s="343"/>
      <c r="H2" s="343"/>
      <c r="I2" s="343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344" t="s">
        <v>0</v>
      </c>
      <c r="B4" s="345"/>
      <c r="C4" s="346"/>
      <c r="D4" s="346"/>
      <c r="E4" s="346"/>
      <c r="I4" s="121" t="s">
        <v>114</v>
      </c>
    </row>
    <row r="5" spans="1:10" ht="20.25">
      <c r="A5" s="347" t="s">
        <v>2</v>
      </c>
      <c r="B5" s="349" t="s">
        <v>3</v>
      </c>
      <c r="C5" s="349" t="s">
        <v>4</v>
      </c>
      <c r="D5" s="351" t="s">
        <v>5</v>
      </c>
      <c r="E5" s="352"/>
    </row>
    <row r="6" spans="1:10">
      <c r="A6" s="348"/>
      <c r="B6" s="350"/>
      <c r="C6" s="350"/>
      <c r="D6" s="350" t="s">
        <v>97</v>
      </c>
      <c r="E6" s="353" t="s">
        <v>98</v>
      </c>
    </row>
    <row r="7" spans="1:10">
      <c r="A7" s="348"/>
      <c r="B7" s="350"/>
      <c r="C7" s="350"/>
      <c r="D7" s="350"/>
      <c r="E7" s="353"/>
    </row>
    <row r="8" spans="1:10" ht="21" thickBot="1">
      <c r="A8" s="37" t="s">
        <v>6</v>
      </c>
      <c r="B8" s="36" t="s">
        <v>7</v>
      </c>
      <c r="C8" s="36">
        <v>1</v>
      </c>
      <c r="D8" s="36">
        <v>2</v>
      </c>
      <c r="E8" s="38">
        <v>3</v>
      </c>
    </row>
    <row r="9" spans="1:10" ht="20.25">
      <c r="A9" s="311" t="s">
        <v>8</v>
      </c>
      <c r="B9" s="312"/>
      <c r="C9" s="312"/>
      <c r="D9" s="312"/>
      <c r="E9" s="313"/>
    </row>
    <row r="10" spans="1:10" ht="20.25">
      <c r="A10" s="29" t="s">
        <v>9</v>
      </c>
      <c r="B10" s="15">
        <v>2010</v>
      </c>
      <c r="C10" s="39">
        <v>27</v>
      </c>
      <c r="D10" s="39">
        <v>17</v>
      </c>
      <c r="E10" s="40">
        <v>10</v>
      </c>
    </row>
    <row r="11" spans="1:10" ht="20.25">
      <c r="A11" s="41" t="s">
        <v>10</v>
      </c>
      <c r="B11" s="42"/>
      <c r="C11" s="43"/>
      <c r="D11" s="43"/>
      <c r="E11" s="44"/>
    </row>
    <row r="12" spans="1:10" ht="20.25">
      <c r="A12" s="29" t="s">
        <v>11</v>
      </c>
      <c r="B12" s="15">
        <v>2011</v>
      </c>
      <c r="C12" s="39">
        <v>27</v>
      </c>
      <c r="D12" s="45">
        <v>17</v>
      </c>
      <c r="E12" s="46">
        <v>10</v>
      </c>
    </row>
    <row r="13" spans="1:10" ht="20.25">
      <c r="A13" s="29" t="s">
        <v>12</v>
      </c>
      <c r="B13" s="15">
        <v>2012</v>
      </c>
      <c r="C13" s="39">
        <v>0</v>
      </c>
      <c r="D13" s="45">
        <v>0</v>
      </c>
      <c r="E13" s="46">
        <v>0</v>
      </c>
    </row>
    <row r="14" spans="1:10" ht="20.25">
      <c r="A14" s="29" t="s">
        <v>13</v>
      </c>
      <c r="B14" s="15">
        <v>2013</v>
      </c>
      <c r="C14" s="39">
        <v>27</v>
      </c>
      <c r="D14" s="39">
        <v>17</v>
      </c>
      <c r="E14" s="39">
        <v>10</v>
      </c>
    </row>
    <row r="15" spans="1:10" ht="20.25">
      <c r="A15" s="29" t="s">
        <v>14</v>
      </c>
      <c r="B15" s="122"/>
      <c r="C15" s="43"/>
      <c r="D15" s="75"/>
      <c r="E15" s="76"/>
    </row>
    <row r="16" spans="1:10" ht="40.5">
      <c r="A16" s="14" t="s">
        <v>87</v>
      </c>
      <c r="B16" s="15">
        <v>2014</v>
      </c>
      <c r="C16" s="39">
        <v>12</v>
      </c>
      <c r="D16" s="45">
        <v>8</v>
      </c>
      <c r="E16" s="46">
        <v>4</v>
      </c>
    </row>
    <row r="17" spans="1:5" ht="20.25">
      <c r="A17" s="41" t="s">
        <v>15</v>
      </c>
      <c r="B17" s="15">
        <v>2015</v>
      </c>
      <c r="C17" s="39">
        <v>0</v>
      </c>
      <c r="D17" s="45">
        <v>0</v>
      </c>
      <c r="E17" s="46">
        <v>0</v>
      </c>
    </row>
    <row r="18" spans="1:5" ht="81">
      <c r="A18" s="14" t="s">
        <v>16</v>
      </c>
      <c r="B18" s="15">
        <v>2016</v>
      </c>
      <c r="C18" s="39">
        <v>0</v>
      </c>
      <c r="D18" s="45">
        <v>0</v>
      </c>
      <c r="E18" s="46">
        <v>0</v>
      </c>
    </row>
    <row r="19" spans="1:5" ht="81">
      <c r="A19" s="14" t="s">
        <v>17</v>
      </c>
      <c r="B19" s="15">
        <v>2017</v>
      </c>
      <c r="C19" s="39">
        <v>15</v>
      </c>
      <c r="D19" s="45">
        <v>9</v>
      </c>
      <c r="E19" s="46">
        <v>6</v>
      </c>
    </row>
    <row r="20" spans="1:5" ht="81">
      <c r="A20" s="14" t="s">
        <v>18</v>
      </c>
      <c r="B20" s="15">
        <v>2018</v>
      </c>
      <c r="C20" s="39">
        <v>0</v>
      </c>
      <c r="D20" s="45">
        <v>0</v>
      </c>
      <c r="E20" s="46">
        <v>0</v>
      </c>
    </row>
    <row r="21" spans="1:5" ht="101.25">
      <c r="A21" s="14" t="s">
        <v>19</v>
      </c>
      <c r="B21" s="15">
        <v>2019</v>
      </c>
      <c r="C21" s="39">
        <v>0</v>
      </c>
      <c r="D21" s="45">
        <v>0</v>
      </c>
      <c r="E21" s="46">
        <v>0</v>
      </c>
    </row>
    <row r="22" spans="1:5" ht="60.75">
      <c r="A22" s="14" t="s">
        <v>33</v>
      </c>
      <c r="B22" s="15">
        <v>2020</v>
      </c>
      <c r="C22" s="39">
        <v>0</v>
      </c>
      <c r="D22" s="43" t="s">
        <v>31</v>
      </c>
      <c r="E22" s="46">
        <v>0</v>
      </c>
    </row>
    <row r="23" spans="1:5" ht="60.75">
      <c r="A23" s="14" t="s">
        <v>34</v>
      </c>
      <c r="B23" s="15">
        <v>2021</v>
      </c>
      <c r="C23" s="39">
        <v>0</v>
      </c>
      <c r="D23" s="43" t="s">
        <v>31</v>
      </c>
      <c r="E23" s="46">
        <v>0</v>
      </c>
    </row>
    <row r="24" spans="1:5" ht="40.5">
      <c r="A24" s="14" t="s">
        <v>35</v>
      </c>
      <c r="B24" s="15">
        <v>2022</v>
      </c>
      <c r="C24" s="39">
        <v>0</v>
      </c>
      <c r="D24" s="43" t="s">
        <v>31</v>
      </c>
      <c r="E24" s="46">
        <v>0</v>
      </c>
    </row>
    <row r="25" spans="1:5" ht="81">
      <c r="A25" s="14" t="s">
        <v>36</v>
      </c>
      <c r="B25" s="15">
        <v>2023</v>
      </c>
      <c r="C25" s="39">
        <v>0</v>
      </c>
      <c r="D25" s="43" t="s">
        <v>31</v>
      </c>
      <c r="E25" s="46">
        <v>0</v>
      </c>
    </row>
    <row r="26" spans="1:5" ht="81">
      <c r="A26" s="14" t="s">
        <v>37</v>
      </c>
      <c r="B26" s="15">
        <v>2024</v>
      </c>
      <c r="C26" s="39">
        <v>0</v>
      </c>
      <c r="D26" s="43" t="s">
        <v>31</v>
      </c>
      <c r="E26" s="46">
        <v>0</v>
      </c>
    </row>
    <row r="27" spans="1:5" ht="40.5">
      <c r="A27" s="14" t="s">
        <v>38</v>
      </c>
      <c r="B27" s="15">
        <v>2025</v>
      </c>
      <c r="C27" s="39">
        <v>0</v>
      </c>
      <c r="D27" s="43" t="s">
        <v>31</v>
      </c>
      <c r="E27" s="46">
        <v>0</v>
      </c>
    </row>
    <row r="28" spans="1:5" ht="60.75">
      <c r="A28" s="14" t="s">
        <v>39</v>
      </c>
      <c r="B28" s="15">
        <v>2026</v>
      </c>
      <c r="C28" s="39">
        <v>0</v>
      </c>
      <c r="D28" s="43" t="s">
        <v>31</v>
      </c>
      <c r="E28" s="46">
        <v>0</v>
      </c>
    </row>
    <row r="29" spans="1:5" ht="81">
      <c r="A29" s="14" t="s">
        <v>40</v>
      </c>
      <c r="B29" s="15">
        <v>2027</v>
      </c>
      <c r="C29" s="39">
        <v>0</v>
      </c>
      <c r="D29" s="43" t="s">
        <v>31</v>
      </c>
      <c r="E29" s="46">
        <v>0</v>
      </c>
    </row>
    <row r="30" spans="1:5" ht="121.5" customHeight="1">
      <c r="A30" s="14" t="s">
        <v>71</v>
      </c>
      <c r="B30" s="15">
        <v>2028</v>
      </c>
      <c r="C30" s="39">
        <v>0</v>
      </c>
      <c r="D30" s="43" t="s">
        <v>31</v>
      </c>
      <c r="E30" s="46">
        <v>0</v>
      </c>
    </row>
    <row r="31" spans="1:5" ht="40.5">
      <c r="A31" s="14" t="s">
        <v>72</v>
      </c>
      <c r="B31" s="15">
        <v>2030</v>
      </c>
      <c r="C31" s="39">
        <v>0</v>
      </c>
      <c r="D31" s="39">
        <v>0</v>
      </c>
      <c r="E31" s="39">
        <v>0</v>
      </c>
    </row>
    <row r="32" spans="1:5" ht="20.25">
      <c r="A32" s="47" t="s">
        <v>15</v>
      </c>
      <c r="B32" s="15">
        <v>2031</v>
      </c>
      <c r="C32" s="39">
        <v>0</v>
      </c>
      <c r="D32" s="45">
        <v>0</v>
      </c>
      <c r="E32" s="46">
        <v>0</v>
      </c>
    </row>
    <row r="33" spans="1:9" ht="20.25">
      <c r="A33" s="14" t="s">
        <v>41</v>
      </c>
      <c r="B33" s="15"/>
      <c r="C33" s="77"/>
      <c r="D33" s="77"/>
      <c r="E33" s="78"/>
    </row>
    <row r="34" spans="1:9" ht="40.5">
      <c r="A34" s="29" t="s">
        <v>42</v>
      </c>
      <c r="B34" s="15">
        <v>2032</v>
      </c>
      <c r="C34" s="39">
        <v>0</v>
      </c>
      <c r="D34" s="45">
        <v>0</v>
      </c>
      <c r="E34" s="46">
        <v>0</v>
      </c>
    </row>
    <row r="35" spans="1:9" ht="20.25">
      <c r="A35" s="29" t="s">
        <v>43</v>
      </c>
      <c r="B35" s="15">
        <v>2033</v>
      </c>
      <c r="C35" s="39">
        <v>0</v>
      </c>
      <c r="D35" s="45">
        <v>0</v>
      </c>
      <c r="E35" s="46">
        <v>0</v>
      </c>
    </row>
    <row r="36" spans="1:9" ht="20.25">
      <c r="A36" s="29" t="s">
        <v>44</v>
      </c>
      <c r="B36" s="15">
        <v>2034</v>
      </c>
      <c r="C36" s="39">
        <v>0</v>
      </c>
      <c r="D36" s="45">
        <v>0</v>
      </c>
      <c r="E36" s="46">
        <v>0</v>
      </c>
    </row>
    <row r="37" spans="1:9" ht="21" thickBot="1">
      <c r="A37" s="79" t="s">
        <v>45</v>
      </c>
      <c r="B37" s="30">
        <v>2035</v>
      </c>
      <c r="C37" s="80">
        <v>0</v>
      </c>
      <c r="D37" s="81">
        <v>0</v>
      </c>
      <c r="E37" s="82">
        <v>0</v>
      </c>
    </row>
    <row r="38" spans="1:9" ht="40.5" customHeight="1">
      <c r="A38" s="83" t="s">
        <v>94</v>
      </c>
      <c r="B38" s="65">
        <v>2036</v>
      </c>
      <c r="C38" s="84">
        <v>0</v>
      </c>
      <c r="D38" s="84">
        <v>0</v>
      </c>
      <c r="E38" s="84">
        <v>0</v>
      </c>
      <c r="F38" s="314" t="s">
        <v>85</v>
      </c>
      <c r="G38" s="315"/>
      <c r="H38" s="315"/>
      <c r="I38" s="316"/>
    </row>
    <row r="39" spans="1:9" ht="20.25" customHeight="1">
      <c r="A39" s="29" t="s">
        <v>10</v>
      </c>
      <c r="B39" s="15"/>
      <c r="C39" s="75"/>
      <c r="D39" s="75"/>
      <c r="E39" s="76"/>
      <c r="F39" s="317"/>
      <c r="G39" s="318"/>
      <c r="H39" s="318"/>
      <c r="I39" s="319"/>
    </row>
    <row r="40" spans="1:9" ht="40.5">
      <c r="A40" s="29" t="s">
        <v>95</v>
      </c>
      <c r="B40" s="15">
        <v>2037</v>
      </c>
      <c r="C40" s="39">
        <v>0</v>
      </c>
      <c r="D40" s="45">
        <v>0</v>
      </c>
      <c r="E40" s="46">
        <v>0</v>
      </c>
      <c r="F40" s="317"/>
      <c r="G40" s="318"/>
      <c r="H40" s="318"/>
      <c r="I40" s="319"/>
    </row>
    <row r="41" spans="1:9" ht="61.5" thickBot="1">
      <c r="A41" s="85" t="s">
        <v>96</v>
      </c>
      <c r="B41" s="22">
        <v>2038</v>
      </c>
      <c r="C41" s="86">
        <v>0</v>
      </c>
      <c r="D41" s="87">
        <v>0</v>
      </c>
      <c r="E41" s="88">
        <v>0</v>
      </c>
      <c r="F41" s="320"/>
      <c r="G41" s="321"/>
      <c r="H41" s="321"/>
      <c r="I41" s="322"/>
    </row>
    <row r="42" spans="1:9" ht="20.25" customHeight="1">
      <c r="A42" s="323" t="s">
        <v>20</v>
      </c>
      <c r="B42" s="324"/>
      <c r="C42" s="324"/>
      <c r="D42" s="324"/>
      <c r="E42" s="325"/>
    </row>
    <row r="43" spans="1:9" ht="20.25">
      <c r="A43" s="14" t="s">
        <v>46</v>
      </c>
      <c r="B43" s="15">
        <v>2040</v>
      </c>
      <c r="C43" s="39">
        <v>56</v>
      </c>
      <c r="D43" s="48">
        <v>4</v>
      </c>
      <c r="E43" s="49">
        <v>52</v>
      </c>
    </row>
    <row r="44" spans="1:9" ht="40.5">
      <c r="A44" s="14" t="s">
        <v>47</v>
      </c>
      <c r="B44" s="15">
        <v>2050</v>
      </c>
      <c r="C44" s="39">
        <v>46</v>
      </c>
      <c r="D44" s="48">
        <v>3</v>
      </c>
      <c r="E44" s="49">
        <v>43</v>
      </c>
    </row>
    <row r="45" spans="1:9" ht="40.5">
      <c r="A45" s="14" t="s">
        <v>21</v>
      </c>
      <c r="B45" s="15">
        <v>2060</v>
      </c>
      <c r="C45" s="39">
        <v>1</v>
      </c>
      <c r="D45" s="48">
        <v>0</v>
      </c>
      <c r="E45" s="49">
        <v>1</v>
      </c>
    </row>
    <row r="46" spans="1:9" ht="40.5">
      <c r="A46" s="14" t="s">
        <v>73</v>
      </c>
      <c r="B46" s="15">
        <v>2070</v>
      </c>
      <c r="C46" s="39">
        <v>1</v>
      </c>
      <c r="D46" s="48">
        <v>0</v>
      </c>
      <c r="E46" s="49">
        <v>1</v>
      </c>
    </row>
    <row r="47" spans="1:9" ht="20.25">
      <c r="A47" s="14" t="s">
        <v>15</v>
      </c>
      <c r="B47" s="15">
        <v>2071</v>
      </c>
      <c r="C47" s="39">
        <v>0</v>
      </c>
      <c r="D47" s="18">
        <v>0</v>
      </c>
      <c r="E47" s="20">
        <v>0</v>
      </c>
    </row>
    <row r="48" spans="1:9" ht="20.25">
      <c r="A48" s="14" t="s">
        <v>48</v>
      </c>
      <c r="B48" s="15"/>
      <c r="C48" s="17"/>
      <c r="D48" s="17"/>
      <c r="E48" s="74"/>
    </row>
    <row r="49" spans="1:10" ht="60.75">
      <c r="A49" s="14" t="s">
        <v>49</v>
      </c>
      <c r="B49" s="15">
        <v>2072</v>
      </c>
      <c r="C49" s="39">
        <v>0</v>
      </c>
      <c r="D49" s="18">
        <v>0</v>
      </c>
      <c r="E49" s="20">
        <v>0</v>
      </c>
    </row>
    <row r="50" spans="1:10" ht="61.5" thickBot="1">
      <c r="A50" s="50" t="s">
        <v>50</v>
      </c>
      <c r="B50" s="30">
        <v>2073</v>
      </c>
      <c r="C50" s="39">
        <v>1</v>
      </c>
      <c r="D50" s="33">
        <v>0</v>
      </c>
      <c r="E50" s="34">
        <v>1</v>
      </c>
    </row>
    <row r="51" spans="1:10" ht="21" thickBot="1">
      <c r="A51" s="51" t="s">
        <v>32</v>
      </c>
      <c r="B51" s="52">
        <v>2100</v>
      </c>
      <c r="C51" s="53">
        <v>213</v>
      </c>
      <c r="D51" s="53">
        <v>75</v>
      </c>
      <c r="E51" s="53">
        <v>138</v>
      </c>
    </row>
    <row r="54" spans="1:10" ht="20.25">
      <c r="A54" s="11" t="s">
        <v>26</v>
      </c>
    </row>
    <row r="55" spans="1:10" ht="21.75" thickBot="1">
      <c r="I55" s="54" t="s">
        <v>51</v>
      </c>
    </row>
    <row r="56" spans="1:10" ht="21" thickBot="1">
      <c r="A56" s="326" t="s">
        <v>2</v>
      </c>
      <c r="B56" s="329" t="s">
        <v>3</v>
      </c>
      <c r="C56" s="332" t="s">
        <v>22</v>
      </c>
      <c r="D56" s="335" t="s">
        <v>23</v>
      </c>
      <c r="E56" s="336"/>
      <c r="F56" s="336"/>
      <c r="G56" s="337"/>
      <c r="H56" s="335" t="s">
        <v>97</v>
      </c>
      <c r="I56" s="336"/>
      <c r="J56" s="337"/>
    </row>
    <row r="57" spans="1:10" ht="20.25">
      <c r="A57" s="327"/>
      <c r="B57" s="330"/>
      <c r="C57" s="333"/>
      <c r="D57" s="338" t="s">
        <v>25</v>
      </c>
      <c r="E57" s="339" t="s">
        <v>10</v>
      </c>
      <c r="F57" s="305"/>
      <c r="G57" s="306"/>
      <c r="H57" s="303" t="s">
        <v>25</v>
      </c>
      <c r="I57" s="305" t="s">
        <v>10</v>
      </c>
      <c r="J57" s="306"/>
    </row>
    <row r="58" spans="1:10" ht="41.25" thickBot="1">
      <c r="A58" s="328"/>
      <c r="B58" s="331"/>
      <c r="C58" s="334"/>
      <c r="D58" s="331"/>
      <c r="E58" s="91" t="s">
        <v>89</v>
      </c>
      <c r="F58" s="12" t="s">
        <v>90</v>
      </c>
      <c r="G58" s="13" t="s">
        <v>88</v>
      </c>
      <c r="H58" s="304"/>
      <c r="I58" s="12" t="s">
        <v>89</v>
      </c>
      <c r="J58" s="13" t="s">
        <v>90</v>
      </c>
    </row>
    <row r="59" spans="1:10" ht="21" thickBot="1">
      <c r="A59" s="102" t="s">
        <v>6</v>
      </c>
      <c r="B59" s="109" t="s">
        <v>7</v>
      </c>
      <c r="C59" s="106">
        <v>1</v>
      </c>
      <c r="D59" s="94">
        <v>2</v>
      </c>
      <c r="E59" s="92">
        <v>3</v>
      </c>
      <c r="F59" s="26">
        <v>4</v>
      </c>
      <c r="G59" s="26">
        <v>5</v>
      </c>
      <c r="H59" s="26">
        <v>6</v>
      </c>
      <c r="I59" s="26">
        <v>7</v>
      </c>
      <c r="J59" s="27">
        <v>8</v>
      </c>
    </row>
    <row r="60" spans="1:10" ht="21" thickBot="1">
      <c r="A60" s="103" t="s">
        <v>92</v>
      </c>
      <c r="B60" s="110">
        <v>3010</v>
      </c>
      <c r="C60" s="107">
        <v>260.5</v>
      </c>
      <c r="D60" s="100">
        <v>186</v>
      </c>
      <c r="E60" s="120">
        <v>0</v>
      </c>
      <c r="F60" s="73">
        <v>46</v>
      </c>
      <c r="G60" s="73">
        <v>140</v>
      </c>
      <c r="H60" s="101">
        <v>74.5</v>
      </c>
      <c r="I60" s="73">
        <v>0</v>
      </c>
      <c r="J60" s="114">
        <v>74.5</v>
      </c>
    </row>
    <row r="61" spans="1:10" ht="20.25">
      <c r="A61" s="104" t="s">
        <v>60</v>
      </c>
      <c r="B61" s="111">
        <v>3011</v>
      </c>
      <c r="C61" s="108">
        <v>220</v>
      </c>
      <c r="D61" s="95">
        <v>160</v>
      </c>
      <c r="E61" s="97">
        <v>0</v>
      </c>
      <c r="F61" s="98">
        <v>40</v>
      </c>
      <c r="G61" s="99">
        <v>120</v>
      </c>
      <c r="H61" s="89">
        <v>60</v>
      </c>
      <c r="I61" s="98">
        <v>0</v>
      </c>
      <c r="J61" s="99">
        <v>60</v>
      </c>
    </row>
    <row r="62" spans="1:10" ht="20.25">
      <c r="A62" s="105" t="s">
        <v>74</v>
      </c>
      <c r="B62" s="112">
        <v>3012</v>
      </c>
      <c r="C62" s="108">
        <v>0</v>
      </c>
      <c r="D62" s="96">
        <v>0</v>
      </c>
      <c r="E62" s="93" t="s">
        <v>28</v>
      </c>
      <c r="F62" s="33">
        <v>0</v>
      </c>
      <c r="G62" s="34">
        <v>0</v>
      </c>
      <c r="H62" s="90">
        <v>0</v>
      </c>
      <c r="I62" s="32" t="s">
        <v>28</v>
      </c>
      <c r="J62" s="34">
        <v>0</v>
      </c>
    </row>
    <row r="63" spans="1:10" ht="20.25">
      <c r="A63" s="105" t="s">
        <v>61</v>
      </c>
      <c r="B63" s="112">
        <v>3013</v>
      </c>
      <c r="C63" s="108">
        <v>40.5</v>
      </c>
      <c r="D63" s="96">
        <v>26</v>
      </c>
      <c r="E63" s="93" t="s">
        <v>28</v>
      </c>
      <c r="F63" s="33">
        <v>6</v>
      </c>
      <c r="G63" s="34">
        <v>20</v>
      </c>
      <c r="H63" s="90">
        <v>14.5</v>
      </c>
      <c r="I63" s="32" t="s">
        <v>28</v>
      </c>
      <c r="J63" s="34">
        <v>14.5</v>
      </c>
    </row>
    <row r="64" spans="1:10" ht="20.25">
      <c r="A64" s="105" t="s">
        <v>75</v>
      </c>
      <c r="B64" s="112">
        <v>3014</v>
      </c>
      <c r="C64" s="108">
        <v>0</v>
      </c>
      <c r="D64" s="96">
        <v>0</v>
      </c>
      <c r="E64" s="93" t="s">
        <v>28</v>
      </c>
      <c r="F64" s="33">
        <v>0</v>
      </c>
      <c r="G64" s="34">
        <v>0</v>
      </c>
      <c r="H64" s="90">
        <v>0</v>
      </c>
      <c r="I64" s="32" t="s">
        <v>28</v>
      </c>
      <c r="J64" s="34">
        <v>0</v>
      </c>
    </row>
    <row r="65" spans="1:10" ht="20.25">
      <c r="A65" s="105" t="s">
        <v>62</v>
      </c>
      <c r="B65" s="112">
        <v>3015</v>
      </c>
      <c r="C65" s="108">
        <v>0</v>
      </c>
      <c r="D65" s="96">
        <v>0</v>
      </c>
      <c r="E65" s="93" t="s">
        <v>28</v>
      </c>
      <c r="F65" s="33">
        <v>0</v>
      </c>
      <c r="G65" s="34">
        <v>0</v>
      </c>
      <c r="H65" s="90">
        <v>0</v>
      </c>
      <c r="I65" s="32" t="s">
        <v>28</v>
      </c>
      <c r="J65" s="34">
        <v>0</v>
      </c>
    </row>
    <row r="66" spans="1:10" ht="20.25">
      <c r="A66" s="105" t="s">
        <v>63</v>
      </c>
      <c r="B66" s="112">
        <v>3016</v>
      </c>
      <c r="C66" s="108">
        <v>0</v>
      </c>
      <c r="D66" s="96">
        <v>0</v>
      </c>
      <c r="E66" s="93" t="s">
        <v>28</v>
      </c>
      <c r="F66" s="33">
        <v>0</v>
      </c>
      <c r="G66" s="34">
        <v>0</v>
      </c>
      <c r="H66" s="90">
        <v>0</v>
      </c>
      <c r="I66" s="32" t="s">
        <v>28</v>
      </c>
      <c r="J66" s="34">
        <v>0</v>
      </c>
    </row>
    <row r="67" spans="1:10" ht="20.25">
      <c r="A67" s="105" t="s">
        <v>64</v>
      </c>
      <c r="B67" s="112">
        <v>3017</v>
      </c>
      <c r="C67" s="108">
        <v>0</v>
      </c>
      <c r="D67" s="96">
        <v>0</v>
      </c>
      <c r="E67" s="93" t="s">
        <v>28</v>
      </c>
      <c r="F67" s="33">
        <v>0</v>
      </c>
      <c r="G67" s="34">
        <v>0</v>
      </c>
      <c r="H67" s="90">
        <v>0</v>
      </c>
      <c r="I67" s="32" t="s">
        <v>28</v>
      </c>
      <c r="J67" s="34">
        <v>0</v>
      </c>
    </row>
    <row r="68" spans="1:10" ht="20.25">
      <c r="A68" s="105" t="s">
        <v>65</v>
      </c>
      <c r="B68" s="112">
        <v>3018</v>
      </c>
      <c r="C68" s="108">
        <v>0</v>
      </c>
      <c r="D68" s="96">
        <v>0</v>
      </c>
      <c r="E68" s="93" t="s">
        <v>28</v>
      </c>
      <c r="F68" s="33">
        <v>0</v>
      </c>
      <c r="G68" s="34">
        <v>0</v>
      </c>
      <c r="H68" s="90">
        <v>0</v>
      </c>
      <c r="I68" s="32" t="s">
        <v>28</v>
      </c>
      <c r="J68" s="34">
        <v>0</v>
      </c>
    </row>
    <row r="69" spans="1:10" ht="20.25">
      <c r="A69" s="105" t="s">
        <v>66</v>
      </c>
      <c r="B69" s="112">
        <v>3019</v>
      </c>
      <c r="C69" s="108">
        <v>0</v>
      </c>
      <c r="D69" s="96">
        <v>0</v>
      </c>
      <c r="E69" s="93" t="s">
        <v>28</v>
      </c>
      <c r="F69" s="33">
        <v>0</v>
      </c>
      <c r="G69" s="34">
        <v>0</v>
      </c>
      <c r="H69" s="90">
        <v>0</v>
      </c>
      <c r="I69" s="32" t="s">
        <v>28</v>
      </c>
      <c r="J69" s="34">
        <v>0</v>
      </c>
    </row>
    <row r="70" spans="1:10" ht="20.25">
      <c r="A70" s="105" t="s">
        <v>76</v>
      </c>
      <c r="B70" s="112">
        <v>3020</v>
      </c>
      <c r="C70" s="108">
        <v>0</v>
      </c>
      <c r="D70" s="96">
        <v>0</v>
      </c>
      <c r="E70" s="93" t="s">
        <v>28</v>
      </c>
      <c r="F70" s="33">
        <v>0</v>
      </c>
      <c r="G70" s="34">
        <v>0</v>
      </c>
      <c r="H70" s="90">
        <v>0</v>
      </c>
      <c r="I70" s="32" t="s">
        <v>28</v>
      </c>
      <c r="J70" s="34">
        <v>0</v>
      </c>
    </row>
    <row r="71" spans="1:10" ht="20.25">
      <c r="A71" s="105" t="s">
        <v>68</v>
      </c>
      <c r="B71" s="112">
        <v>3021</v>
      </c>
      <c r="C71" s="108">
        <v>0</v>
      </c>
      <c r="D71" s="96">
        <v>0</v>
      </c>
      <c r="E71" s="93" t="s">
        <v>28</v>
      </c>
      <c r="F71" s="33">
        <v>0</v>
      </c>
      <c r="G71" s="34">
        <v>0</v>
      </c>
      <c r="H71" s="90">
        <v>0</v>
      </c>
      <c r="I71" s="32" t="s">
        <v>28</v>
      </c>
      <c r="J71" s="34">
        <v>0</v>
      </c>
    </row>
    <row r="72" spans="1:10" ht="20.25">
      <c r="A72" s="105" t="s">
        <v>77</v>
      </c>
      <c r="B72" s="112">
        <v>3022</v>
      </c>
      <c r="C72" s="108">
        <v>0</v>
      </c>
      <c r="D72" s="96">
        <v>0</v>
      </c>
      <c r="E72" s="93" t="s">
        <v>28</v>
      </c>
      <c r="F72" s="33">
        <v>0</v>
      </c>
      <c r="G72" s="34">
        <v>0</v>
      </c>
      <c r="H72" s="90">
        <v>0</v>
      </c>
      <c r="I72" s="32" t="s">
        <v>28</v>
      </c>
      <c r="J72" s="34">
        <v>0</v>
      </c>
    </row>
    <row r="73" spans="1:10" ht="20.25">
      <c r="A73" s="105" t="s">
        <v>69</v>
      </c>
      <c r="B73" s="112">
        <v>3023</v>
      </c>
      <c r="C73" s="108">
        <v>0</v>
      </c>
      <c r="D73" s="96">
        <v>0</v>
      </c>
      <c r="E73" s="93" t="s">
        <v>28</v>
      </c>
      <c r="F73" s="33">
        <v>0</v>
      </c>
      <c r="G73" s="34">
        <v>0</v>
      </c>
      <c r="H73" s="90">
        <v>0</v>
      </c>
      <c r="I73" s="32" t="s">
        <v>28</v>
      </c>
      <c r="J73" s="34">
        <v>0</v>
      </c>
    </row>
    <row r="74" spans="1:10" ht="20.25">
      <c r="A74" s="105" t="s">
        <v>78</v>
      </c>
      <c r="B74" s="112">
        <v>3024</v>
      </c>
      <c r="C74" s="108">
        <v>0</v>
      </c>
      <c r="D74" s="96">
        <v>0</v>
      </c>
      <c r="E74" s="93" t="s">
        <v>28</v>
      </c>
      <c r="F74" s="33">
        <v>0</v>
      </c>
      <c r="G74" s="34">
        <v>0</v>
      </c>
      <c r="H74" s="90">
        <v>0</v>
      </c>
      <c r="I74" s="32" t="s">
        <v>28</v>
      </c>
      <c r="J74" s="34">
        <v>0</v>
      </c>
    </row>
    <row r="75" spans="1:10" ht="20.25">
      <c r="A75" s="105" t="s">
        <v>79</v>
      </c>
      <c r="B75" s="112">
        <v>3025</v>
      </c>
      <c r="C75" s="108">
        <v>0</v>
      </c>
      <c r="D75" s="96">
        <v>0</v>
      </c>
      <c r="E75" s="93" t="s">
        <v>28</v>
      </c>
      <c r="F75" s="33">
        <v>0</v>
      </c>
      <c r="G75" s="34">
        <v>0</v>
      </c>
      <c r="H75" s="90">
        <v>0</v>
      </c>
      <c r="I75" s="32" t="s">
        <v>28</v>
      </c>
      <c r="J75" s="34">
        <v>0</v>
      </c>
    </row>
    <row r="76" spans="1:10" ht="21" thickBot="1">
      <c r="A76" s="105" t="s">
        <v>80</v>
      </c>
      <c r="B76" s="112">
        <v>3026</v>
      </c>
      <c r="C76" s="108">
        <v>0</v>
      </c>
      <c r="D76" s="96">
        <v>0</v>
      </c>
      <c r="E76" s="93" t="s">
        <v>31</v>
      </c>
      <c r="F76" s="33">
        <v>0</v>
      </c>
      <c r="G76" s="34">
        <v>0</v>
      </c>
      <c r="H76" s="90">
        <v>0</v>
      </c>
      <c r="I76" s="32" t="s">
        <v>31</v>
      </c>
      <c r="J76" s="34">
        <v>0</v>
      </c>
    </row>
    <row r="77" spans="1:10" ht="12.75" hidden="1" customHeight="1" thickBot="1">
      <c r="A77" s="124" t="s">
        <v>81</v>
      </c>
      <c r="B77" s="125">
        <v>3027</v>
      </c>
      <c r="C77" s="126"/>
      <c r="D77" s="125"/>
      <c r="E77" s="127"/>
      <c r="F77" s="24"/>
      <c r="G77" s="128"/>
      <c r="H77" s="129"/>
      <c r="I77" s="24"/>
      <c r="J77" s="128"/>
    </row>
    <row r="78" spans="1:10" ht="21" thickBot="1">
      <c r="A78" s="51" t="s">
        <v>93</v>
      </c>
      <c r="B78" s="52">
        <v>3030</v>
      </c>
      <c r="C78" s="73">
        <v>310.5</v>
      </c>
      <c r="D78" s="73">
        <v>216</v>
      </c>
      <c r="E78" s="53"/>
      <c r="F78" s="53">
        <v>46</v>
      </c>
      <c r="G78" s="53">
        <v>170</v>
      </c>
      <c r="H78" s="73">
        <v>94.5</v>
      </c>
      <c r="I78" s="53">
        <v>0</v>
      </c>
      <c r="J78" s="53">
        <v>94.5</v>
      </c>
    </row>
    <row r="79" spans="1:10" ht="20.25">
      <c r="A79" s="69" t="s">
        <v>60</v>
      </c>
      <c r="B79" s="70">
        <v>3031</v>
      </c>
      <c r="C79" s="28">
        <v>270</v>
      </c>
      <c r="D79" s="28">
        <v>190</v>
      </c>
      <c r="E79" s="32" t="s">
        <v>28</v>
      </c>
      <c r="F79" s="71">
        <v>40</v>
      </c>
      <c r="G79" s="71">
        <v>150</v>
      </c>
      <c r="H79" s="28">
        <v>80</v>
      </c>
      <c r="I79" s="71">
        <v>0</v>
      </c>
      <c r="J79" s="72">
        <v>80</v>
      </c>
    </row>
    <row r="80" spans="1:10" ht="20.25">
      <c r="A80" s="14" t="s">
        <v>74</v>
      </c>
      <c r="B80" s="30">
        <v>3032</v>
      </c>
      <c r="C80" s="35">
        <v>0</v>
      </c>
      <c r="D80" s="31">
        <v>0</v>
      </c>
      <c r="E80" s="32" t="s">
        <v>28</v>
      </c>
      <c r="F80" s="33">
        <v>0</v>
      </c>
      <c r="G80" s="33">
        <v>0</v>
      </c>
      <c r="H80" s="31">
        <v>0</v>
      </c>
      <c r="I80" s="32" t="s">
        <v>28</v>
      </c>
      <c r="J80" s="34">
        <v>0</v>
      </c>
    </row>
    <row r="81" spans="1:10" ht="20.25">
      <c r="A81" s="14" t="s">
        <v>61</v>
      </c>
      <c r="B81" s="30">
        <v>3033</v>
      </c>
      <c r="C81" s="35">
        <v>40.5</v>
      </c>
      <c r="D81" s="31">
        <v>26</v>
      </c>
      <c r="E81" s="32" t="s">
        <v>28</v>
      </c>
      <c r="F81" s="33">
        <v>6</v>
      </c>
      <c r="G81" s="33">
        <v>20</v>
      </c>
      <c r="H81" s="31">
        <v>14.5</v>
      </c>
      <c r="I81" s="32" t="s">
        <v>28</v>
      </c>
      <c r="J81" s="34">
        <v>14.5</v>
      </c>
    </row>
    <row r="82" spans="1:10" ht="20.25">
      <c r="A82" s="14" t="s">
        <v>75</v>
      </c>
      <c r="B82" s="30">
        <v>3034</v>
      </c>
      <c r="C82" s="35">
        <v>0</v>
      </c>
      <c r="D82" s="31">
        <v>0</v>
      </c>
      <c r="E82" s="32" t="s">
        <v>28</v>
      </c>
      <c r="F82" s="33">
        <v>0</v>
      </c>
      <c r="G82" s="33">
        <v>0</v>
      </c>
      <c r="H82" s="31">
        <v>0</v>
      </c>
      <c r="I82" s="32" t="s">
        <v>28</v>
      </c>
      <c r="J82" s="34">
        <v>0</v>
      </c>
    </row>
    <row r="83" spans="1:10" ht="20.25">
      <c r="A83" s="14" t="s">
        <v>62</v>
      </c>
      <c r="B83" s="30">
        <v>3035</v>
      </c>
      <c r="C83" s="35">
        <v>0</v>
      </c>
      <c r="D83" s="31">
        <v>0</v>
      </c>
      <c r="E83" s="32" t="s">
        <v>28</v>
      </c>
      <c r="F83" s="33">
        <v>0</v>
      </c>
      <c r="G83" s="33">
        <v>0</v>
      </c>
      <c r="H83" s="31">
        <v>0</v>
      </c>
      <c r="I83" s="32" t="s">
        <v>28</v>
      </c>
      <c r="J83" s="34">
        <v>0</v>
      </c>
    </row>
    <row r="84" spans="1:10" ht="20.25">
      <c r="A84" s="14" t="s">
        <v>82</v>
      </c>
      <c r="B84" s="30">
        <v>3036</v>
      </c>
      <c r="C84" s="35">
        <v>0</v>
      </c>
      <c r="D84" s="31">
        <v>0</v>
      </c>
      <c r="E84" s="32" t="s">
        <v>28</v>
      </c>
      <c r="F84" s="33">
        <v>0</v>
      </c>
      <c r="G84" s="33">
        <v>0</v>
      </c>
      <c r="H84" s="31">
        <v>0</v>
      </c>
      <c r="I84" s="32" t="s">
        <v>28</v>
      </c>
      <c r="J84" s="34">
        <v>0</v>
      </c>
    </row>
    <row r="85" spans="1:10" ht="20.25">
      <c r="A85" s="14" t="s">
        <v>83</v>
      </c>
      <c r="B85" s="30">
        <v>3037</v>
      </c>
      <c r="C85" s="35">
        <v>0</v>
      </c>
      <c r="D85" s="31">
        <v>0</v>
      </c>
      <c r="E85" s="32" t="s">
        <v>28</v>
      </c>
      <c r="F85" s="33">
        <v>0</v>
      </c>
      <c r="G85" s="33">
        <v>0</v>
      </c>
      <c r="H85" s="31">
        <v>0</v>
      </c>
      <c r="I85" s="32" t="s">
        <v>28</v>
      </c>
      <c r="J85" s="34">
        <v>0</v>
      </c>
    </row>
    <row r="86" spans="1:10" ht="20.25">
      <c r="A86" s="14" t="s">
        <v>65</v>
      </c>
      <c r="B86" s="30">
        <v>3038</v>
      </c>
      <c r="C86" s="35">
        <v>0</v>
      </c>
      <c r="D86" s="31">
        <v>0</v>
      </c>
      <c r="E86" s="32" t="s">
        <v>28</v>
      </c>
      <c r="F86" s="33">
        <v>0</v>
      </c>
      <c r="G86" s="33">
        <v>0</v>
      </c>
      <c r="H86" s="31">
        <v>0</v>
      </c>
      <c r="I86" s="32" t="s">
        <v>28</v>
      </c>
      <c r="J86" s="34">
        <v>0</v>
      </c>
    </row>
    <row r="87" spans="1:10" ht="20.25">
      <c r="A87" s="14" t="s">
        <v>66</v>
      </c>
      <c r="B87" s="30">
        <v>3039</v>
      </c>
      <c r="C87" s="35">
        <v>0</v>
      </c>
      <c r="D87" s="31">
        <v>0</v>
      </c>
      <c r="E87" s="32" t="s">
        <v>28</v>
      </c>
      <c r="F87" s="33">
        <v>0</v>
      </c>
      <c r="G87" s="33">
        <v>0</v>
      </c>
      <c r="H87" s="31">
        <v>0</v>
      </c>
      <c r="I87" s="32" t="s">
        <v>28</v>
      </c>
      <c r="J87" s="34">
        <v>0</v>
      </c>
    </row>
    <row r="88" spans="1:10" ht="20.25">
      <c r="A88" s="14" t="s">
        <v>67</v>
      </c>
      <c r="B88" s="30">
        <v>3040</v>
      </c>
      <c r="C88" s="35">
        <v>0</v>
      </c>
      <c r="D88" s="31">
        <v>0</v>
      </c>
      <c r="E88" s="32" t="s">
        <v>28</v>
      </c>
      <c r="F88" s="33">
        <v>0</v>
      </c>
      <c r="G88" s="33">
        <v>0</v>
      </c>
      <c r="H88" s="31">
        <v>0</v>
      </c>
      <c r="I88" s="32" t="s">
        <v>28</v>
      </c>
      <c r="J88" s="34">
        <v>0</v>
      </c>
    </row>
    <row r="89" spans="1:10" ht="20.25">
      <c r="A89" s="14" t="s">
        <v>68</v>
      </c>
      <c r="B89" s="30">
        <v>3041</v>
      </c>
      <c r="C89" s="35">
        <v>0</v>
      </c>
      <c r="D89" s="31">
        <v>0</v>
      </c>
      <c r="E89" s="32" t="s">
        <v>28</v>
      </c>
      <c r="F89" s="33">
        <v>0</v>
      </c>
      <c r="G89" s="33">
        <v>0</v>
      </c>
      <c r="H89" s="31">
        <v>0</v>
      </c>
      <c r="I89" s="32" t="s">
        <v>28</v>
      </c>
      <c r="J89" s="34">
        <v>0</v>
      </c>
    </row>
    <row r="90" spans="1:10" ht="20.25">
      <c r="A90" s="14" t="s">
        <v>77</v>
      </c>
      <c r="B90" s="30">
        <v>3042</v>
      </c>
      <c r="C90" s="35">
        <v>0</v>
      </c>
      <c r="D90" s="31">
        <v>0</v>
      </c>
      <c r="E90" s="32" t="s">
        <v>28</v>
      </c>
      <c r="F90" s="33">
        <v>0</v>
      </c>
      <c r="G90" s="33">
        <v>0</v>
      </c>
      <c r="H90" s="31">
        <v>0</v>
      </c>
      <c r="I90" s="32" t="s">
        <v>28</v>
      </c>
      <c r="J90" s="34">
        <v>0</v>
      </c>
    </row>
    <row r="91" spans="1:10" ht="20.25">
      <c r="A91" s="14" t="s">
        <v>84</v>
      </c>
      <c r="B91" s="30">
        <v>3043</v>
      </c>
      <c r="C91" s="35">
        <v>0</v>
      </c>
      <c r="D91" s="31">
        <v>0</v>
      </c>
      <c r="E91" s="32" t="s">
        <v>28</v>
      </c>
      <c r="F91" s="33">
        <v>0</v>
      </c>
      <c r="G91" s="33">
        <v>0</v>
      </c>
      <c r="H91" s="31">
        <v>0</v>
      </c>
      <c r="I91" s="32" t="s">
        <v>28</v>
      </c>
      <c r="J91" s="34">
        <v>0</v>
      </c>
    </row>
    <row r="92" spans="1:10" ht="20.25">
      <c r="A92" s="14" t="s">
        <v>70</v>
      </c>
      <c r="B92" s="30">
        <v>3044</v>
      </c>
      <c r="C92" s="35">
        <v>0</v>
      </c>
      <c r="D92" s="31">
        <v>0</v>
      </c>
      <c r="E92" s="32" t="s">
        <v>28</v>
      </c>
      <c r="F92" s="33">
        <v>0</v>
      </c>
      <c r="G92" s="33">
        <v>0</v>
      </c>
      <c r="H92" s="31">
        <v>0</v>
      </c>
      <c r="I92" s="32" t="s">
        <v>28</v>
      </c>
      <c r="J92" s="34">
        <v>0</v>
      </c>
    </row>
    <row r="93" spans="1:10" ht="20.25">
      <c r="A93" s="14" t="s">
        <v>79</v>
      </c>
      <c r="B93" s="30">
        <v>3045</v>
      </c>
      <c r="C93" s="35">
        <v>0</v>
      </c>
      <c r="D93" s="31">
        <v>0</v>
      </c>
      <c r="E93" s="32" t="s">
        <v>31</v>
      </c>
      <c r="F93" s="33">
        <v>0</v>
      </c>
      <c r="G93" s="33">
        <v>0</v>
      </c>
      <c r="H93" s="31">
        <v>0</v>
      </c>
      <c r="I93" s="32" t="s">
        <v>31</v>
      </c>
      <c r="J93" s="34">
        <v>0</v>
      </c>
    </row>
    <row r="94" spans="1:10" ht="21" customHeight="1" thickBot="1">
      <c r="A94" s="14" t="s">
        <v>80</v>
      </c>
      <c r="B94" s="30">
        <v>3046</v>
      </c>
      <c r="C94" s="35">
        <v>0</v>
      </c>
      <c r="D94" s="31">
        <v>0</v>
      </c>
      <c r="E94" s="32" t="s">
        <v>31</v>
      </c>
      <c r="F94" s="33">
        <v>0</v>
      </c>
      <c r="G94" s="33">
        <v>0</v>
      </c>
      <c r="H94" s="31">
        <v>0</v>
      </c>
      <c r="I94" s="32" t="s">
        <v>31</v>
      </c>
      <c r="J94" s="34">
        <v>0</v>
      </c>
    </row>
    <row r="95" spans="1:10" ht="11.25" hidden="1" customHeight="1" thickBot="1">
      <c r="A95" s="130" t="s">
        <v>81</v>
      </c>
      <c r="B95" s="131">
        <v>3047</v>
      </c>
      <c r="C95" s="132"/>
      <c r="D95" s="131"/>
      <c r="E95" s="131"/>
      <c r="F95" s="131"/>
      <c r="G95" s="131"/>
      <c r="H95" s="131"/>
      <c r="I95" s="131"/>
      <c r="J95" s="133"/>
    </row>
    <row r="96" spans="1:10" ht="21" thickBot="1">
      <c r="A96" s="51" t="s">
        <v>32</v>
      </c>
      <c r="B96" s="113">
        <v>3100</v>
      </c>
      <c r="C96" s="73">
        <v>1142</v>
      </c>
      <c r="D96" s="73">
        <v>804</v>
      </c>
      <c r="E96" s="53">
        <v>0</v>
      </c>
      <c r="F96" s="73">
        <v>184</v>
      </c>
      <c r="G96" s="73">
        <v>620</v>
      </c>
      <c r="H96" s="73">
        <v>338</v>
      </c>
      <c r="I96" s="53">
        <v>0</v>
      </c>
      <c r="J96" s="114">
        <v>338</v>
      </c>
    </row>
    <row r="97" spans="1:10" ht="21">
      <c r="A97" s="135"/>
      <c r="B97" s="135"/>
      <c r="C97" s="136"/>
      <c r="D97" s="136"/>
      <c r="E97" s="136"/>
      <c r="F97" s="135"/>
      <c r="G97" s="135"/>
      <c r="H97" s="135"/>
      <c r="I97" s="135"/>
      <c r="J97" s="135"/>
    </row>
    <row r="98" spans="1:10" ht="21">
      <c r="A98" s="11" t="s">
        <v>91</v>
      </c>
      <c r="B98" s="135"/>
      <c r="C98" s="136"/>
      <c r="D98" s="136"/>
      <c r="E98" s="136"/>
      <c r="F98" s="135"/>
      <c r="G98" s="135"/>
      <c r="H98" s="135"/>
      <c r="I98" s="135"/>
      <c r="J98" s="135"/>
    </row>
    <row r="99" spans="1:10" ht="21" thickBot="1">
      <c r="J99" s="10" t="s">
        <v>1</v>
      </c>
    </row>
    <row r="100" spans="1:10" ht="20.25">
      <c r="A100" s="307" t="s">
        <v>2</v>
      </c>
      <c r="B100" s="309" t="s">
        <v>3</v>
      </c>
      <c r="C100" s="309" t="s">
        <v>22</v>
      </c>
      <c r="D100" s="309" t="s">
        <v>23</v>
      </c>
      <c r="E100" s="309"/>
      <c r="F100" s="309"/>
      <c r="G100" s="309"/>
      <c r="H100" s="309" t="s">
        <v>24</v>
      </c>
      <c r="I100" s="309"/>
      <c r="J100" s="310"/>
    </row>
    <row r="101" spans="1:10" ht="20.25">
      <c r="A101" s="308"/>
      <c r="B101" s="296"/>
      <c r="C101" s="296"/>
      <c r="D101" s="296" t="s">
        <v>25</v>
      </c>
      <c r="E101" s="296" t="s">
        <v>10</v>
      </c>
      <c r="F101" s="296"/>
      <c r="G101" s="296"/>
      <c r="H101" s="296" t="s">
        <v>25</v>
      </c>
      <c r="I101" s="296" t="s">
        <v>10</v>
      </c>
      <c r="J101" s="297"/>
    </row>
    <row r="102" spans="1:10" ht="40.5">
      <c r="A102" s="308"/>
      <c r="B102" s="296"/>
      <c r="C102" s="296"/>
      <c r="D102" s="296"/>
      <c r="E102" s="137" t="s">
        <v>89</v>
      </c>
      <c r="F102" s="137" t="s">
        <v>90</v>
      </c>
      <c r="G102" s="137" t="s">
        <v>88</v>
      </c>
      <c r="H102" s="296"/>
      <c r="I102" s="137" t="s">
        <v>89</v>
      </c>
      <c r="J102" s="138" t="s">
        <v>90</v>
      </c>
    </row>
    <row r="103" spans="1:10" ht="19.5" thickBot="1">
      <c r="A103" s="5" t="s">
        <v>6</v>
      </c>
      <c r="B103" s="8" t="s">
        <v>7</v>
      </c>
      <c r="C103" s="6">
        <v>1</v>
      </c>
      <c r="D103" s="6">
        <v>2</v>
      </c>
      <c r="E103" s="6">
        <v>3</v>
      </c>
      <c r="F103" s="6">
        <v>4</v>
      </c>
      <c r="G103" s="6">
        <v>5</v>
      </c>
      <c r="H103" s="6">
        <v>6</v>
      </c>
      <c r="I103" s="6">
        <v>7</v>
      </c>
      <c r="J103" s="7">
        <v>8</v>
      </c>
    </row>
    <row r="104" spans="1:10" ht="21" thickBot="1">
      <c r="A104" s="298" t="s">
        <v>52</v>
      </c>
      <c r="B104" s="299"/>
      <c r="C104" s="299"/>
      <c r="D104" s="299"/>
      <c r="E104" s="299"/>
      <c r="F104" s="299"/>
      <c r="G104" s="299"/>
      <c r="H104" s="299"/>
      <c r="I104" s="299"/>
      <c r="J104" s="300"/>
    </row>
    <row r="105" spans="1:10" ht="20.25">
      <c r="A105" s="64" t="s">
        <v>27</v>
      </c>
      <c r="B105" s="65">
        <v>2210</v>
      </c>
      <c r="C105" s="116">
        <v>10</v>
      </c>
      <c r="D105" s="116">
        <v>6</v>
      </c>
      <c r="E105" s="67" t="s">
        <v>28</v>
      </c>
      <c r="F105" s="115">
        <f>SUM(F107:F112)</f>
        <v>3</v>
      </c>
      <c r="G105" s="115">
        <f>SUM(G107+G108+G109+G110+G111+G113)</f>
        <v>3</v>
      </c>
      <c r="H105" s="66">
        <v>4</v>
      </c>
      <c r="I105" s="68" t="s">
        <v>28</v>
      </c>
      <c r="J105" s="119">
        <f>SUM(J107:J113)</f>
        <v>4</v>
      </c>
    </row>
    <row r="106" spans="1:10" ht="20.25">
      <c r="A106" s="14" t="s">
        <v>10</v>
      </c>
      <c r="B106" s="15"/>
      <c r="C106" s="19"/>
      <c r="D106" s="19"/>
      <c r="E106" s="17"/>
      <c r="F106" s="17"/>
      <c r="G106" s="17"/>
      <c r="H106" s="19"/>
      <c r="I106" s="19"/>
      <c r="J106" s="74"/>
    </row>
    <row r="107" spans="1:10" ht="20.25">
      <c r="A107" s="14" t="s">
        <v>30</v>
      </c>
      <c r="B107" s="15">
        <v>2211</v>
      </c>
      <c r="C107" s="117">
        <v>5</v>
      </c>
      <c r="D107" s="117">
        <v>2</v>
      </c>
      <c r="E107" s="17" t="s">
        <v>28</v>
      </c>
      <c r="F107" s="18">
        <v>1</v>
      </c>
      <c r="G107" s="18">
        <v>1</v>
      </c>
      <c r="H107" s="16">
        <v>3</v>
      </c>
      <c r="I107" s="19" t="s">
        <v>28</v>
      </c>
      <c r="J107" s="20">
        <v>3</v>
      </c>
    </row>
    <row r="108" spans="1:10" ht="20.25">
      <c r="A108" s="14" t="s">
        <v>53</v>
      </c>
      <c r="B108" s="15">
        <v>2212</v>
      </c>
      <c r="C108" s="117">
        <v>5</v>
      </c>
      <c r="D108" s="117">
        <v>4</v>
      </c>
      <c r="E108" s="17" t="s">
        <v>28</v>
      </c>
      <c r="F108" s="18">
        <v>2</v>
      </c>
      <c r="G108" s="18">
        <v>2</v>
      </c>
      <c r="H108" s="16">
        <v>1</v>
      </c>
      <c r="I108" s="19" t="s">
        <v>28</v>
      </c>
      <c r="J108" s="20">
        <v>1</v>
      </c>
    </row>
    <row r="109" spans="1:10" ht="20.25">
      <c r="A109" s="14" t="s">
        <v>54</v>
      </c>
      <c r="B109" s="15">
        <v>2213</v>
      </c>
      <c r="C109" s="117">
        <v>0</v>
      </c>
      <c r="D109" s="117">
        <v>0</v>
      </c>
      <c r="E109" s="17" t="s">
        <v>28</v>
      </c>
      <c r="F109" s="18">
        <v>0</v>
      </c>
      <c r="G109" s="18">
        <v>0</v>
      </c>
      <c r="H109" s="16">
        <v>0</v>
      </c>
      <c r="I109" s="19" t="s">
        <v>28</v>
      </c>
      <c r="J109" s="20">
        <v>0</v>
      </c>
    </row>
    <row r="110" spans="1:10" ht="20.25">
      <c r="A110" s="14" t="s">
        <v>55</v>
      </c>
      <c r="B110" s="15">
        <v>2214</v>
      </c>
      <c r="C110" s="117">
        <v>0</v>
      </c>
      <c r="D110" s="117">
        <v>0</v>
      </c>
      <c r="E110" s="17" t="s">
        <v>28</v>
      </c>
      <c r="F110" s="18">
        <v>0</v>
      </c>
      <c r="G110" s="18">
        <v>0</v>
      </c>
      <c r="H110" s="16">
        <v>0</v>
      </c>
      <c r="I110" s="19" t="s">
        <v>28</v>
      </c>
      <c r="J110" s="20">
        <v>0</v>
      </c>
    </row>
    <row r="111" spans="1:10" ht="20.25">
      <c r="A111" s="14" t="s">
        <v>29</v>
      </c>
      <c r="B111" s="15">
        <v>2215</v>
      </c>
      <c r="C111" s="117">
        <v>0</v>
      </c>
      <c r="D111" s="117">
        <v>0</v>
      </c>
      <c r="E111" s="17" t="s">
        <v>28</v>
      </c>
      <c r="F111" s="18">
        <v>0</v>
      </c>
      <c r="G111" s="18">
        <v>0</v>
      </c>
      <c r="H111" s="16">
        <v>0</v>
      </c>
      <c r="I111" s="19" t="s">
        <v>28</v>
      </c>
      <c r="J111" s="20">
        <v>0</v>
      </c>
    </row>
    <row r="112" spans="1:10" ht="20.25">
      <c r="A112" s="14" t="s">
        <v>56</v>
      </c>
      <c r="B112" s="15">
        <v>2216</v>
      </c>
      <c r="C112" s="117">
        <v>0</v>
      </c>
      <c r="D112" s="117">
        <v>0</v>
      </c>
      <c r="E112" s="17" t="s">
        <v>28</v>
      </c>
      <c r="F112" s="18">
        <v>0</v>
      </c>
      <c r="G112" s="17" t="s">
        <v>28</v>
      </c>
      <c r="H112" s="16">
        <v>0</v>
      </c>
      <c r="I112" s="19" t="s">
        <v>28</v>
      </c>
      <c r="J112" s="20">
        <v>0</v>
      </c>
    </row>
    <row r="113" spans="1:10" ht="41.25" thickBot="1">
      <c r="A113" s="21" t="s">
        <v>57</v>
      </c>
      <c r="B113" s="22">
        <v>2217</v>
      </c>
      <c r="C113" s="118">
        <v>0</v>
      </c>
      <c r="D113" s="118">
        <v>0</v>
      </c>
      <c r="E113" s="23" t="s">
        <v>28</v>
      </c>
      <c r="F113" s="23" t="s">
        <v>28</v>
      </c>
      <c r="G113" s="62"/>
      <c r="H113" s="63">
        <v>0</v>
      </c>
      <c r="I113" s="24" t="s">
        <v>28</v>
      </c>
      <c r="J113" s="25">
        <v>0</v>
      </c>
    </row>
    <row r="116" spans="1:10" ht="21" thickBot="1">
      <c r="A116" s="55" t="s">
        <v>109</v>
      </c>
      <c r="B116" s="134"/>
      <c r="C116" s="56"/>
      <c r="D116" s="61" t="s">
        <v>99</v>
      </c>
      <c r="E116" s="61"/>
      <c r="F116" s="60"/>
      <c r="G116" s="301" t="s">
        <v>100</v>
      </c>
      <c r="H116" s="302"/>
      <c r="I116" s="302"/>
      <c r="J116" s="302"/>
    </row>
    <row r="117" spans="1:10" ht="21">
      <c r="A117" s="135"/>
      <c r="B117" s="135"/>
      <c r="C117" s="136"/>
      <c r="D117" s="136"/>
      <c r="E117" s="136"/>
      <c r="F117" s="135"/>
      <c r="G117" s="57" t="s">
        <v>58</v>
      </c>
      <c r="H117" s="135"/>
      <c r="I117" s="135"/>
    </row>
    <row r="118" spans="1:10" ht="21">
      <c r="A118" s="135"/>
      <c r="B118" s="135"/>
      <c r="C118" s="136"/>
      <c r="D118" s="136"/>
      <c r="E118" s="136"/>
      <c r="F118" s="135"/>
      <c r="G118" s="135"/>
      <c r="H118" s="135"/>
      <c r="I118" s="135"/>
    </row>
    <row r="119" spans="1:10" ht="21">
      <c r="A119" s="58" t="s">
        <v>143</v>
      </c>
      <c r="B119" s="135"/>
      <c r="C119" s="136"/>
      <c r="D119" s="136"/>
      <c r="E119" s="136"/>
      <c r="F119" s="135"/>
      <c r="G119" s="135"/>
      <c r="H119" s="135"/>
      <c r="I119" s="135"/>
    </row>
    <row r="120" spans="1:10" ht="21">
      <c r="A120" s="59" t="s">
        <v>59</v>
      </c>
      <c r="B120" s="135"/>
      <c r="C120" s="136"/>
      <c r="D120" s="136"/>
      <c r="E120" s="136"/>
      <c r="F120" s="135"/>
      <c r="G120" s="135"/>
      <c r="H120" s="135"/>
      <c r="I120" s="135"/>
    </row>
  </sheetData>
  <mergeCells count="32">
    <mergeCell ref="A1:J1"/>
    <mergeCell ref="B2:I2"/>
    <mergeCell ref="A4:E4"/>
    <mergeCell ref="A5:A7"/>
    <mergeCell ref="B5:B7"/>
    <mergeCell ref="C5:C7"/>
    <mergeCell ref="D5:E5"/>
    <mergeCell ref="D6:D7"/>
    <mergeCell ref="E6:E7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</mergeCells>
  <pageMargins left="0.70866141732283472" right="0.70866141732283472" top="0.74803149606299213" bottom="0.74803149606299213" header="0.31496062992125984" footer="0.31496062992125984"/>
  <pageSetup paperSize="9" scale="37" fitToHeight="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>
    <tabColor rgb="FF00B050"/>
    <pageSetUpPr fitToPage="1"/>
  </sheetPr>
  <dimension ref="A1:J120"/>
  <sheetViews>
    <sheetView topLeftCell="A58" zoomScale="55" zoomScaleNormal="55" workbookViewId="0">
      <selection activeCell="J36" sqref="J36"/>
    </sheetView>
  </sheetViews>
  <sheetFormatPr defaultColWidth="9.140625" defaultRowHeight="15"/>
  <cols>
    <col min="1" max="1" width="123.140625" style="139" customWidth="1"/>
    <col min="2" max="2" width="9.42578125" style="139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139" customWidth="1"/>
    <col min="7" max="7" width="11.28515625" style="139" customWidth="1"/>
    <col min="8" max="8" width="10.140625" style="139" customWidth="1"/>
    <col min="9" max="9" width="14.140625" style="139" customWidth="1"/>
    <col min="10" max="10" width="14.7109375" style="139" customWidth="1"/>
    <col min="11" max="16384" width="9.140625" style="139"/>
  </cols>
  <sheetData>
    <row r="1" spans="1:10" ht="28.5">
      <c r="A1" s="340" t="s">
        <v>132</v>
      </c>
      <c r="B1" s="340"/>
      <c r="C1" s="340"/>
      <c r="D1" s="340"/>
      <c r="E1" s="340"/>
      <c r="F1" s="341"/>
      <c r="G1" s="341"/>
      <c r="H1" s="341"/>
      <c r="I1" s="341"/>
      <c r="J1" s="341"/>
    </row>
    <row r="2" spans="1:10" ht="22.5">
      <c r="A2" s="9" t="s">
        <v>86</v>
      </c>
      <c r="B2" s="342" t="s">
        <v>124</v>
      </c>
      <c r="C2" s="343"/>
      <c r="D2" s="343"/>
      <c r="E2" s="343"/>
      <c r="F2" s="343"/>
      <c r="G2" s="343"/>
      <c r="H2" s="343"/>
      <c r="I2" s="343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344" t="s">
        <v>0</v>
      </c>
      <c r="B4" s="345"/>
      <c r="C4" s="346"/>
      <c r="D4" s="346"/>
      <c r="E4" s="346"/>
      <c r="I4" s="121" t="s">
        <v>114</v>
      </c>
    </row>
    <row r="5" spans="1:10" ht="20.25">
      <c r="A5" s="347" t="s">
        <v>2</v>
      </c>
      <c r="B5" s="349" t="s">
        <v>3</v>
      </c>
      <c r="C5" s="349" t="s">
        <v>4</v>
      </c>
      <c r="D5" s="351" t="s">
        <v>5</v>
      </c>
      <c r="E5" s="352"/>
    </row>
    <row r="6" spans="1:10">
      <c r="A6" s="348"/>
      <c r="B6" s="350"/>
      <c r="C6" s="350"/>
      <c r="D6" s="350" t="s">
        <v>97</v>
      </c>
      <c r="E6" s="353" t="s">
        <v>98</v>
      </c>
    </row>
    <row r="7" spans="1:10">
      <c r="A7" s="348"/>
      <c r="B7" s="350"/>
      <c r="C7" s="350"/>
      <c r="D7" s="350"/>
      <c r="E7" s="353"/>
    </row>
    <row r="8" spans="1:10" ht="21" thickBot="1">
      <c r="A8" s="37" t="s">
        <v>6</v>
      </c>
      <c r="B8" s="36" t="s">
        <v>7</v>
      </c>
      <c r="C8" s="36">
        <v>1</v>
      </c>
      <c r="D8" s="36">
        <v>2</v>
      </c>
      <c r="E8" s="38">
        <v>3</v>
      </c>
    </row>
    <row r="9" spans="1:10" ht="20.25">
      <c r="A9" s="311" t="s">
        <v>8</v>
      </c>
      <c r="B9" s="312"/>
      <c r="C9" s="312"/>
      <c r="D9" s="312"/>
      <c r="E9" s="313"/>
    </row>
    <row r="10" spans="1:10" ht="20.25">
      <c r="A10" s="29" t="s">
        <v>9</v>
      </c>
      <c r="B10" s="15">
        <v>2010</v>
      </c>
      <c r="C10" s="39">
        <v>19</v>
      </c>
      <c r="D10" s="39">
        <v>16</v>
      </c>
      <c r="E10" s="40">
        <v>3</v>
      </c>
    </row>
    <row r="11" spans="1:10" ht="20.25">
      <c r="A11" s="41" t="s">
        <v>10</v>
      </c>
      <c r="B11" s="42"/>
      <c r="C11" s="43"/>
      <c r="D11" s="43"/>
      <c r="E11" s="44"/>
    </row>
    <row r="12" spans="1:10" ht="20.25">
      <c r="A12" s="29" t="s">
        <v>11</v>
      </c>
      <c r="B12" s="15">
        <v>2011</v>
      </c>
      <c r="C12" s="39">
        <v>18</v>
      </c>
      <c r="D12" s="45">
        <v>16</v>
      </c>
      <c r="E12" s="46">
        <v>2</v>
      </c>
    </row>
    <row r="13" spans="1:10" ht="20.25">
      <c r="A13" s="29" t="s">
        <v>12</v>
      </c>
      <c r="B13" s="15">
        <v>2012</v>
      </c>
      <c r="C13" s="39">
        <v>1</v>
      </c>
      <c r="D13" s="45">
        <v>0</v>
      </c>
      <c r="E13" s="46">
        <v>1</v>
      </c>
    </row>
    <row r="14" spans="1:10" ht="20.25">
      <c r="A14" s="29" t="s">
        <v>13</v>
      </c>
      <c r="B14" s="15">
        <v>2013</v>
      </c>
      <c r="C14" s="39">
        <v>19</v>
      </c>
      <c r="D14" s="39">
        <v>16</v>
      </c>
      <c r="E14" s="39">
        <v>3</v>
      </c>
    </row>
    <row r="15" spans="1:10" ht="20.25">
      <c r="A15" s="29" t="s">
        <v>14</v>
      </c>
      <c r="B15" s="122"/>
      <c r="C15" s="43"/>
      <c r="D15" s="75"/>
      <c r="E15" s="76"/>
    </row>
    <row r="16" spans="1:10" ht="40.5">
      <c r="A16" s="14" t="s">
        <v>87</v>
      </c>
      <c r="B16" s="15">
        <v>2014</v>
      </c>
      <c r="C16" s="39">
        <v>16</v>
      </c>
      <c r="D16" s="45">
        <v>15</v>
      </c>
      <c r="E16" s="46">
        <v>1</v>
      </c>
    </row>
    <row r="17" spans="1:5" ht="20.25">
      <c r="A17" s="41" t="s">
        <v>15</v>
      </c>
      <c r="B17" s="15">
        <v>2015</v>
      </c>
      <c r="C17" s="39">
        <v>0</v>
      </c>
      <c r="D17" s="45">
        <v>0</v>
      </c>
      <c r="E17" s="46">
        <v>0</v>
      </c>
    </row>
    <row r="18" spans="1:5" ht="81">
      <c r="A18" s="14" t="s">
        <v>16</v>
      </c>
      <c r="B18" s="15">
        <v>2016</v>
      </c>
      <c r="C18" s="39">
        <v>0</v>
      </c>
      <c r="D18" s="45">
        <v>0</v>
      </c>
      <c r="E18" s="46">
        <v>0</v>
      </c>
    </row>
    <row r="19" spans="1:5" ht="81">
      <c r="A19" s="14" t="s">
        <v>17</v>
      </c>
      <c r="B19" s="15">
        <v>2017</v>
      </c>
      <c r="C19" s="39">
        <v>2</v>
      </c>
      <c r="D19" s="45">
        <v>1</v>
      </c>
      <c r="E19" s="46">
        <v>1</v>
      </c>
    </row>
    <row r="20" spans="1:5" ht="81">
      <c r="A20" s="14" t="s">
        <v>18</v>
      </c>
      <c r="B20" s="15">
        <v>2018</v>
      </c>
      <c r="C20" s="39">
        <v>0</v>
      </c>
      <c r="D20" s="45">
        <v>0</v>
      </c>
      <c r="E20" s="46">
        <v>0</v>
      </c>
    </row>
    <row r="21" spans="1:5" ht="101.25">
      <c r="A21" s="14" t="s">
        <v>19</v>
      </c>
      <c r="B21" s="15">
        <v>2019</v>
      </c>
      <c r="C21" s="39">
        <v>0</v>
      </c>
      <c r="D21" s="45">
        <v>0</v>
      </c>
      <c r="E21" s="46">
        <v>0</v>
      </c>
    </row>
    <row r="22" spans="1:5" ht="60.75">
      <c r="A22" s="14" t="s">
        <v>33</v>
      </c>
      <c r="B22" s="15">
        <v>2020</v>
      </c>
      <c r="C22" s="39">
        <v>0</v>
      </c>
      <c r="D22" s="43" t="s">
        <v>31</v>
      </c>
      <c r="E22" s="46">
        <v>0</v>
      </c>
    </row>
    <row r="23" spans="1:5" ht="60.75">
      <c r="A23" s="14" t="s">
        <v>34</v>
      </c>
      <c r="B23" s="15">
        <v>2021</v>
      </c>
      <c r="C23" s="39">
        <v>0</v>
      </c>
      <c r="D23" s="43" t="s">
        <v>31</v>
      </c>
      <c r="E23" s="46">
        <v>0</v>
      </c>
    </row>
    <row r="24" spans="1:5" ht="40.5">
      <c r="A24" s="14" t="s">
        <v>35</v>
      </c>
      <c r="B24" s="15">
        <v>2022</v>
      </c>
      <c r="C24" s="39">
        <v>0</v>
      </c>
      <c r="D24" s="43" t="s">
        <v>31</v>
      </c>
      <c r="E24" s="46">
        <v>0</v>
      </c>
    </row>
    <row r="25" spans="1:5" ht="81">
      <c r="A25" s="14" t="s">
        <v>36</v>
      </c>
      <c r="B25" s="15">
        <v>2023</v>
      </c>
      <c r="C25" s="39">
        <v>0</v>
      </c>
      <c r="D25" s="43" t="s">
        <v>31</v>
      </c>
      <c r="E25" s="46">
        <v>0</v>
      </c>
    </row>
    <row r="26" spans="1:5" ht="81">
      <c r="A26" s="14" t="s">
        <v>37</v>
      </c>
      <c r="B26" s="15">
        <v>2024</v>
      </c>
      <c r="C26" s="39">
        <v>0</v>
      </c>
      <c r="D26" s="43" t="s">
        <v>31</v>
      </c>
      <c r="E26" s="46">
        <v>0</v>
      </c>
    </row>
    <row r="27" spans="1:5" ht="40.5">
      <c r="A27" s="14" t="s">
        <v>38</v>
      </c>
      <c r="B27" s="15">
        <v>2025</v>
      </c>
      <c r="C27" s="39">
        <v>0</v>
      </c>
      <c r="D27" s="43" t="s">
        <v>31</v>
      </c>
      <c r="E27" s="46">
        <v>0</v>
      </c>
    </row>
    <row r="28" spans="1:5" ht="60.75">
      <c r="A28" s="14" t="s">
        <v>39</v>
      </c>
      <c r="B28" s="15">
        <v>2026</v>
      </c>
      <c r="C28" s="39">
        <v>0</v>
      </c>
      <c r="D28" s="43" t="s">
        <v>31</v>
      </c>
      <c r="E28" s="46">
        <v>0</v>
      </c>
    </row>
    <row r="29" spans="1:5" ht="81">
      <c r="A29" s="14" t="s">
        <v>40</v>
      </c>
      <c r="B29" s="15">
        <v>2027</v>
      </c>
      <c r="C29" s="39">
        <v>0</v>
      </c>
      <c r="D29" s="43" t="s">
        <v>31</v>
      </c>
      <c r="E29" s="46">
        <v>0</v>
      </c>
    </row>
    <row r="30" spans="1:5" ht="121.5" customHeight="1">
      <c r="A30" s="14" t="s">
        <v>71</v>
      </c>
      <c r="B30" s="15">
        <v>2028</v>
      </c>
      <c r="C30" s="39">
        <v>0</v>
      </c>
      <c r="D30" s="43" t="s">
        <v>31</v>
      </c>
      <c r="E30" s="46">
        <v>0</v>
      </c>
    </row>
    <row r="31" spans="1:5" ht="40.5">
      <c r="A31" s="14" t="s">
        <v>72</v>
      </c>
      <c r="B31" s="15">
        <v>2030</v>
      </c>
      <c r="C31" s="39">
        <v>1</v>
      </c>
      <c r="D31" s="39">
        <v>0</v>
      </c>
      <c r="E31" s="39">
        <v>1</v>
      </c>
    </row>
    <row r="32" spans="1:5" ht="20.25">
      <c r="A32" s="47" t="s">
        <v>15</v>
      </c>
      <c r="B32" s="15">
        <v>2031</v>
      </c>
      <c r="C32" s="39">
        <v>0</v>
      </c>
      <c r="D32" s="45">
        <v>0</v>
      </c>
      <c r="E32" s="46">
        <v>0</v>
      </c>
    </row>
    <row r="33" spans="1:9" ht="20.25">
      <c r="A33" s="14" t="s">
        <v>41</v>
      </c>
      <c r="B33" s="15"/>
      <c r="C33" s="77"/>
      <c r="D33" s="77"/>
      <c r="E33" s="78"/>
    </row>
    <row r="34" spans="1:9" ht="40.5">
      <c r="A34" s="29" t="s">
        <v>42</v>
      </c>
      <c r="B34" s="15">
        <v>2032</v>
      </c>
      <c r="C34" s="39">
        <v>0</v>
      </c>
      <c r="D34" s="45">
        <v>0</v>
      </c>
      <c r="E34" s="46">
        <v>0</v>
      </c>
    </row>
    <row r="35" spans="1:9" ht="20.25">
      <c r="A35" s="29" t="s">
        <v>43</v>
      </c>
      <c r="B35" s="15">
        <v>2033</v>
      </c>
      <c r="C35" s="39">
        <v>1</v>
      </c>
      <c r="D35" s="45">
        <v>0</v>
      </c>
      <c r="E35" s="46">
        <v>1</v>
      </c>
    </row>
    <row r="36" spans="1:9" ht="20.25">
      <c r="A36" s="29" t="s">
        <v>44</v>
      </c>
      <c r="B36" s="15">
        <v>2034</v>
      </c>
      <c r="C36" s="39">
        <v>0</v>
      </c>
      <c r="D36" s="45">
        <v>0</v>
      </c>
      <c r="E36" s="46">
        <v>0</v>
      </c>
    </row>
    <row r="37" spans="1:9" ht="21" thickBot="1">
      <c r="A37" s="79" t="s">
        <v>45</v>
      </c>
      <c r="B37" s="30">
        <v>2035</v>
      </c>
      <c r="C37" s="80">
        <v>0</v>
      </c>
      <c r="D37" s="81">
        <v>0</v>
      </c>
      <c r="E37" s="82">
        <v>0</v>
      </c>
    </row>
    <row r="38" spans="1:9" ht="40.5" customHeight="1">
      <c r="A38" s="83" t="s">
        <v>94</v>
      </c>
      <c r="B38" s="65">
        <v>2036</v>
      </c>
      <c r="C38" s="84">
        <v>0</v>
      </c>
      <c r="D38" s="84">
        <v>0</v>
      </c>
      <c r="E38" s="84">
        <v>0</v>
      </c>
      <c r="F38" s="314" t="s">
        <v>85</v>
      </c>
      <c r="G38" s="315"/>
      <c r="H38" s="315"/>
      <c r="I38" s="316"/>
    </row>
    <row r="39" spans="1:9" ht="20.25" customHeight="1">
      <c r="A39" s="29" t="s">
        <v>10</v>
      </c>
      <c r="B39" s="15"/>
      <c r="C39" s="75"/>
      <c r="D39" s="75"/>
      <c r="E39" s="76"/>
      <c r="F39" s="317"/>
      <c r="G39" s="318"/>
      <c r="H39" s="318"/>
      <c r="I39" s="319"/>
    </row>
    <row r="40" spans="1:9" ht="40.5">
      <c r="A40" s="29" t="s">
        <v>95</v>
      </c>
      <c r="B40" s="15">
        <v>2037</v>
      </c>
      <c r="C40" s="39">
        <v>0</v>
      </c>
      <c r="D40" s="45">
        <v>0</v>
      </c>
      <c r="E40" s="46">
        <v>0</v>
      </c>
      <c r="F40" s="317"/>
      <c r="G40" s="318"/>
      <c r="H40" s="318"/>
      <c r="I40" s="319"/>
    </row>
    <row r="41" spans="1:9" ht="61.5" thickBot="1">
      <c r="A41" s="85" t="s">
        <v>96</v>
      </c>
      <c r="B41" s="22">
        <v>2038</v>
      </c>
      <c r="C41" s="86">
        <v>0</v>
      </c>
      <c r="D41" s="87">
        <v>0</v>
      </c>
      <c r="E41" s="88">
        <v>0</v>
      </c>
      <c r="F41" s="320"/>
      <c r="G41" s="321"/>
      <c r="H41" s="321"/>
      <c r="I41" s="322"/>
    </row>
    <row r="42" spans="1:9" ht="20.25" customHeight="1">
      <c r="A42" s="323" t="s">
        <v>20</v>
      </c>
      <c r="B42" s="324"/>
      <c r="C42" s="324"/>
      <c r="D42" s="324"/>
      <c r="E42" s="325"/>
    </row>
    <row r="43" spans="1:9" ht="20.25">
      <c r="A43" s="14" t="s">
        <v>46</v>
      </c>
      <c r="B43" s="15">
        <v>2040</v>
      </c>
      <c r="C43" s="39">
        <v>48</v>
      </c>
      <c r="D43" s="48">
        <v>3</v>
      </c>
      <c r="E43" s="49">
        <v>45</v>
      </c>
    </row>
    <row r="44" spans="1:9" ht="40.5">
      <c r="A44" s="14" t="s">
        <v>47</v>
      </c>
      <c r="B44" s="15">
        <v>2050</v>
      </c>
      <c r="C44" s="39">
        <v>3</v>
      </c>
      <c r="D44" s="48">
        <v>0</v>
      </c>
      <c r="E44" s="49">
        <v>3</v>
      </c>
    </row>
    <row r="45" spans="1:9" ht="40.5">
      <c r="A45" s="14" t="s">
        <v>21</v>
      </c>
      <c r="B45" s="15">
        <v>2060</v>
      </c>
      <c r="C45" s="39">
        <v>0</v>
      </c>
      <c r="D45" s="48">
        <v>0</v>
      </c>
      <c r="E45" s="49">
        <v>0</v>
      </c>
    </row>
    <row r="46" spans="1:9" ht="40.5">
      <c r="A46" s="14" t="s">
        <v>73</v>
      </c>
      <c r="B46" s="15">
        <v>2070</v>
      </c>
      <c r="C46" s="39">
        <v>0</v>
      </c>
      <c r="D46" s="48">
        <v>0</v>
      </c>
      <c r="E46" s="49">
        <v>0</v>
      </c>
    </row>
    <row r="47" spans="1:9" ht="20.25">
      <c r="A47" s="14" t="s">
        <v>15</v>
      </c>
      <c r="B47" s="15">
        <v>2071</v>
      </c>
      <c r="C47" s="39">
        <v>0</v>
      </c>
      <c r="D47" s="18">
        <v>0</v>
      </c>
      <c r="E47" s="20">
        <v>0</v>
      </c>
    </row>
    <row r="48" spans="1:9" ht="20.25">
      <c r="A48" s="14" t="s">
        <v>48</v>
      </c>
      <c r="B48" s="15"/>
      <c r="C48" s="17"/>
      <c r="D48" s="17"/>
      <c r="E48" s="74"/>
    </row>
    <row r="49" spans="1:10" ht="60.75">
      <c r="A49" s="14" t="s">
        <v>49</v>
      </c>
      <c r="B49" s="15">
        <v>2072</v>
      </c>
      <c r="C49" s="39">
        <v>0</v>
      </c>
      <c r="D49" s="18">
        <v>0</v>
      </c>
      <c r="E49" s="20">
        <v>0</v>
      </c>
    </row>
    <row r="50" spans="1:10" ht="61.5" thickBot="1">
      <c r="A50" s="50" t="s">
        <v>50</v>
      </c>
      <c r="B50" s="30">
        <v>2073</v>
      </c>
      <c r="C50" s="39">
        <v>0</v>
      </c>
      <c r="D50" s="33">
        <v>0</v>
      </c>
      <c r="E50" s="34">
        <v>0</v>
      </c>
    </row>
    <row r="51" spans="1:10" ht="21" thickBot="1">
      <c r="A51" s="51" t="s">
        <v>32</v>
      </c>
      <c r="B51" s="52">
        <v>2100</v>
      </c>
      <c r="C51" s="53">
        <v>128</v>
      </c>
      <c r="D51" s="53">
        <v>67</v>
      </c>
      <c r="E51" s="53">
        <v>61</v>
      </c>
    </row>
    <row r="54" spans="1:10" ht="20.25">
      <c r="A54" s="11" t="s">
        <v>26</v>
      </c>
    </row>
    <row r="55" spans="1:10" ht="21.75" thickBot="1">
      <c r="I55" s="54" t="s">
        <v>51</v>
      </c>
    </row>
    <row r="56" spans="1:10" ht="21" thickBot="1">
      <c r="A56" s="326" t="s">
        <v>2</v>
      </c>
      <c r="B56" s="329" t="s">
        <v>3</v>
      </c>
      <c r="C56" s="332" t="s">
        <v>22</v>
      </c>
      <c r="D56" s="335" t="s">
        <v>23</v>
      </c>
      <c r="E56" s="336"/>
      <c r="F56" s="336"/>
      <c r="G56" s="337"/>
      <c r="H56" s="335" t="s">
        <v>97</v>
      </c>
      <c r="I56" s="336"/>
      <c r="J56" s="337"/>
    </row>
    <row r="57" spans="1:10" ht="20.25">
      <c r="A57" s="327"/>
      <c r="B57" s="330"/>
      <c r="C57" s="333"/>
      <c r="D57" s="338" t="s">
        <v>25</v>
      </c>
      <c r="E57" s="339" t="s">
        <v>10</v>
      </c>
      <c r="F57" s="305"/>
      <c r="G57" s="306"/>
      <c r="H57" s="303" t="s">
        <v>25</v>
      </c>
      <c r="I57" s="305" t="s">
        <v>10</v>
      </c>
      <c r="J57" s="306"/>
    </row>
    <row r="58" spans="1:10" ht="41.25" thickBot="1">
      <c r="A58" s="328"/>
      <c r="B58" s="331"/>
      <c r="C58" s="334"/>
      <c r="D58" s="331"/>
      <c r="E58" s="91" t="s">
        <v>89</v>
      </c>
      <c r="F58" s="12" t="s">
        <v>90</v>
      </c>
      <c r="G58" s="13" t="s">
        <v>88</v>
      </c>
      <c r="H58" s="304"/>
      <c r="I58" s="12" t="s">
        <v>89</v>
      </c>
      <c r="J58" s="13" t="s">
        <v>90</v>
      </c>
    </row>
    <row r="59" spans="1:10" ht="21" thickBot="1">
      <c r="A59" s="102" t="s">
        <v>6</v>
      </c>
      <c r="B59" s="109" t="s">
        <v>7</v>
      </c>
      <c r="C59" s="106">
        <v>1</v>
      </c>
      <c r="D59" s="94">
        <v>2</v>
      </c>
      <c r="E59" s="92">
        <v>3</v>
      </c>
      <c r="F59" s="26">
        <v>4</v>
      </c>
      <c r="G59" s="26">
        <v>5</v>
      </c>
      <c r="H59" s="26">
        <v>6</v>
      </c>
      <c r="I59" s="26">
        <v>7</v>
      </c>
      <c r="J59" s="27">
        <v>8</v>
      </c>
    </row>
    <row r="60" spans="1:10" ht="21" thickBot="1">
      <c r="A60" s="103" t="s">
        <v>92</v>
      </c>
      <c r="B60" s="110">
        <v>3010</v>
      </c>
      <c r="C60" s="107">
        <v>245</v>
      </c>
      <c r="D60" s="100">
        <v>137</v>
      </c>
      <c r="E60" s="120">
        <v>0</v>
      </c>
      <c r="F60" s="73">
        <v>27</v>
      </c>
      <c r="G60" s="73">
        <v>110</v>
      </c>
      <c r="H60" s="101">
        <v>108</v>
      </c>
      <c r="I60" s="73">
        <v>0</v>
      </c>
      <c r="J60" s="114">
        <v>108</v>
      </c>
    </row>
    <row r="61" spans="1:10" ht="20.25">
      <c r="A61" s="104" t="s">
        <v>60</v>
      </c>
      <c r="B61" s="111">
        <v>3011</v>
      </c>
      <c r="C61" s="108">
        <v>185</v>
      </c>
      <c r="D61" s="95">
        <v>80</v>
      </c>
      <c r="E61" s="97">
        <v>0</v>
      </c>
      <c r="F61" s="98">
        <v>20</v>
      </c>
      <c r="G61" s="99">
        <v>60</v>
      </c>
      <c r="H61" s="89">
        <v>105</v>
      </c>
      <c r="I61" s="98">
        <v>0</v>
      </c>
      <c r="J61" s="99">
        <v>105</v>
      </c>
    </row>
    <row r="62" spans="1:10" ht="20.25">
      <c r="A62" s="105" t="s">
        <v>74</v>
      </c>
      <c r="B62" s="112">
        <v>3012</v>
      </c>
      <c r="C62" s="108">
        <v>0</v>
      </c>
      <c r="D62" s="96">
        <v>0</v>
      </c>
      <c r="E62" s="93" t="s">
        <v>28</v>
      </c>
      <c r="F62" s="33">
        <v>0</v>
      </c>
      <c r="G62" s="34">
        <v>0</v>
      </c>
      <c r="H62" s="90">
        <v>0</v>
      </c>
      <c r="I62" s="32" t="s">
        <v>28</v>
      </c>
      <c r="J62" s="34">
        <v>0</v>
      </c>
    </row>
    <row r="63" spans="1:10" ht="20.25">
      <c r="A63" s="105" t="s">
        <v>61</v>
      </c>
      <c r="B63" s="112">
        <v>3013</v>
      </c>
      <c r="C63" s="108">
        <v>16</v>
      </c>
      <c r="D63" s="96">
        <v>13</v>
      </c>
      <c r="E63" s="93" t="s">
        <v>28</v>
      </c>
      <c r="F63" s="33">
        <v>3</v>
      </c>
      <c r="G63" s="34">
        <v>10</v>
      </c>
      <c r="H63" s="90">
        <v>3</v>
      </c>
      <c r="I63" s="32" t="s">
        <v>28</v>
      </c>
      <c r="J63" s="34">
        <v>3</v>
      </c>
    </row>
    <row r="64" spans="1:10" ht="20.25">
      <c r="A64" s="105" t="s">
        <v>75</v>
      </c>
      <c r="B64" s="112">
        <v>3014</v>
      </c>
      <c r="C64" s="108">
        <v>0</v>
      </c>
      <c r="D64" s="96">
        <v>0</v>
      </c>
      <c r="E64" s="93" t="s">
        <v>28</v>
      </c>
      <c r="F64" s="33">
        <v>0</v>
      </c>
      <c r="G64" s="34">
        <v>0</v>
      </c>
      <c r="H64" s="90">
        <v>0</v>
      </c>
      <c r="I64" s="32" t="s">
        <v>28</v>
      </c>
      <c r="J64" s="34">
        <v>0</v>
      </c>
    </row>
    <row r="65" spans="1:10" ht="20.25">
      <c r="A65" s="105" t="s">
        <v>62</v>
      </c>
      <c r="B65" s="112">
        <v>3015</v>
      </c>
      <c r="C65" s="108">
        <v>0</v>
      </c>
      <c r="D65" s="96">
        <v>0</v>
      </c>
      <c r="E65" s="93" t="s">
        <v>28</v>
      </c>
      <c r="F65" s="33">
        <v>0</v>
      </c>
      <c r="G65" s="34">
        <v>0</v>
      </c>
      <c r="H65" s="90">
        <v>0</v>
      </c>
      <c r="I65" s="32" t="s">
        <v>28</v>
      </c>
      <c r="J65" s="34">
        <v>0</v>
      </c>
    </row>
    <row r="66" spans="1:10" ht="20.25">
      <c r="A66" s="105" t="s">
        <v>63</v>
      </c>
      <c r="B66" s="112">
        <v>3016</v>
      </c>
      <c r="C66" s="108">
        <v>0</v>
      </c>
      <c r="D66" s="96">
        <v>0</v>
      </c>
      <c r="E66" s="93" t="s">
        <v>28</v>
      </c>
      <c r="F66" s="33">
        <v>0</v>
      </c>
      <c r="G66" s="34">
        <v>0</v>
      </c>
      <c r="H66" s="90">
        <v>0</v>
      </c>
      <c r="I66" s="32" t="s">
        <v>28</v>
      </c>
      <c r="J66" s="34">
        <v>0</v>
      </c>
    </row>
    <row r="67" spans="1:10" ht="20.25">
      <c r="A67" s="105" t="s">
        <v>64</v>
      </c>
      <c r="B67" s="112">
        <v>3017</v>
      </c>
      <c r="C67" s="108">
        <v>0</v>
      </c>
      <c r="D67" s="96">
        <v>0</v>
      </c>
      <c r="E67" s="93" t="s">
        <v>28</v>
      </c>
      <c r="F67" s="33">
        <v>0</v>
      </c>
      <c r="G67" s="34">
        <v>0</v>
      </c>
      <c r="H67" s="90">
        <v>0</v>
      </c>
      <c r="I67" s="32" t="s">
        <v>28</v>
      </c>
      <c r="J67" s="34">
        <v>0</v>
      </c>
    </row>
    <row r="68" spans="1:10" ht="20.25">
      <c r="A68" s="105" t="s">
        <v>65</v>
      </c>
      <c r="B68" s="112">
        <v>3018</v>
      </c>
      <c r="C68" s="108">
        <v>0</v>
      </c>
      <c r="D68" s="96">
        <v>0</v>
      </c>
      <c r="E68" s="93" t="s">
        <v>28</v>
      </c>
      <c r="F68" s="33">
        <v>0</v>
      </c>
      <c r="G68" s="34">
        <v>0</v>
      </c>
      <c r="H68" s="90">
        <v>0</v>
      </c>
      <c r="I68" s="32" t="s">
        <v>28</v>
      </c>
      <c r="J68" s="34">
        <v>0</v>
      </c>
    </row>
    <row r="69" spans="1:10" ht="20.25">
      <c r="A69" s="105" t="s">
        <v>66</v>
      </c>
      <c r="B69" s="112">
        <v>3019</v>
      </c>
      <c r="C69" s="108">
        <v>0</v>
      </c>
      <c r="D69" s="96">
        <v>0</v>
      </c>
      <c r="E69" s="93" t="s">
        <v>28</v>
      </c>
      <c r="F69" s="33">
        <v>0</v>
      </c>
      <c r="G69" s="34">
        <v>0</v>
      </c>
      <c r="H69" s="90">
        <v>0</v>
      </c>
      <c r="I69" s="32" t="s">
        <v>28</v>
      </c>
      <c r="J69" s="34">
        <v>0</v>
      </c>
    </row>
    <row r="70" spans="1:10" ht="20.25">
      <c r="A70" s="105" t="s">
        <v>76</v>
      </c>
      <c r="B70" s="112">
        <v>3020</v>
      </c>
      <c r="C70" s="108">
        <v>0</v>
      </c>
      <c r="D70" s="96">
        <v>0</v>
      </c>
      <c r="E70" s="93" t="s">
        <v>28</v>
      </c>
      <c r="F70" s="33">
        <v>0</v>
      </c>
      <c r="G70" s="34">
        <v>0</v>
      </c>
      <c r="H70" s="90">
        <v>0</v>
      </c>
      <c r="I70" s="32" t="s">
        <v>28</v>
      </c>
      <c r="J70" s="34">
        <v>0</v>
      </c>
    </row>
    <row r="71" spans="1:10" ht="20.25">
      <c r="A71" s="105" t="s">
        <v>68</v>
      </c>
      <c r="B71" s="112">
        <v>3021</v>
      </c>
      <c r="C71" s="108">
        <v>0</v>
      </c>
      <c r="D71" s="96">
        <v>0</v>
      </c>
      <c r="E71" s="93" t="s">
        <v>28</v>
      </c>
      <c r="F71" s="33">
        <v>0</v>
      </c>
      <c r="G71" s="34">
        <v>0</v>
      </c>
      <c r="H71" s="90">
        <v>0</v>
      </c>
      <c r="I71" s="32" t="s">
        <v>28</v>
      </c>
      <c r="J71" s="34">
        <v>0</v>
      </c>
    </row>
    <row r="72" spans="1:10" ht="20.25">
      <c r="A72" s="105" t="s">
        <v>77</v>
      </c>
      <c r="B72" s="112">
        <v>3022</v>
      </c>
      <c r="C72" s="108">
        <v>0</v>
      </c>
      <c r="D72" s="96">
        <v>0</v>
      </c>
      <c r="E72" s="93" t="s">
        <v>28</v>
      </c>
      <c r="F72" s="33">
        <v>0</v>
      </c>
      <c r="G72" s="34">
        <v>0</v>
      </c>
      <c r="H72" s="90">
        <v>0</v>
      </c>
      <c r="I72" s="32" t="s">
        <v>28</v>
      </c>
      <c r="J72" s="34">
        <v>0</v>
      </c>
    </row>
    <row r="73" spans="1:10" ht="20.25">
      <c r="A73" s="105" t="s">
        <v>69</v>
      </c>
      <c r="B73" s="112">
        <v>3023</v>
      </c>
      <c r="C73" s="108">
        <v>0</v>
      </c>
      <c r="D73" s="96">
        <v>0</v>
      </c>
      <c r="E73" s="93" t="s">
        <v>28</v>
      </c>
      <c r="F73" s="33">
        <v>0</v>
      </c>
      <c r="G73" s="34">
        <v>0</v>
      </c>
      <c r="H73" s="90">
        <v>0</v>
      </c>
      <c r="I73" s="32" t="s">
        <v>28</v>
      </c>
      <c r="J73" s="34">
        <v>0</v>
      </c>
    </row>
    <row r="74" spans="1:10" ht="20.25">
      <c r="A74" s="105" t="s">
        <v>78</v>
      </c>
      <c r="B74" s="112">
        <v>3024</v>
      </c>
      <c r="C74" s="108">
        <v>0</v>
      </c>
      <c r="D74" s="96">
        <v>0</v>
      </c>
      <c r="E74" s="93" t="s">
        <v>28</v>
      </c>
      <c r="F74" s="33">
        <v>0</v>
      </c>
      <c r="G74" s="34">
        <v>0</v>
      </c>
      <c r="H74" s="90">
        <v>0</v>
      </c>
      <c r="I74" s="32" t="s">
        <v>28</v>
      </c>
      <c r="J74" s="34">
        <v>0</v>
      </c>
    </row>
    <row r="75" spans="1:10" ht="20.25">
      <c r="A75" s="105" t="s">
        <v>79</v>
      </c>
      <c r="B75" s="112">
        <v>3025</v>
      </c>
      <c r="C75" s="108">
        <v>44</v>
      </c>
      <c r="D75" s="96">
        <v>44</v>
      </c>
      <c r="E75" s="93" t="s">
        <v>28</v>
      </c>
      <c r="F75" s="33">
        <v>4</v>
      </c>
      <c r="G75" s="34">
        <v>40</v>
      </c>
      <c r="H75" s="90">
        <v>0</v>
      </c>
      <c r="I75" s="32" t="s">
        <v>28</v>
      </c>
      <c r="J75" s="34">
        <v>0</v>
      </c>
    </row>
    <row r="76" spans="1:10" ht="21" thickBot="1">
      <c r="A76" s="105" t="s">
        <v>80</v>
      </c>
      <c r="B76" s="112">
        <v>3026</v>
      </c>
      <c r="C76" s="108">
        <v>0</v>
      </c>
      <c r="D76" s="96">
        <v>0</v>
      </c>
      <c r="E76" s="93" t="s">
        <v>31</v>
      </c>
      <c r="F76" s="33">
        <v>0</v>
      </c>
      <c r="G76" s="34">
        <v>0</v>
      </c>
      <c r="H76" s="90">
        <v>0</v>
      </c>
      <c r="I76" s="32" t="s">
        <v>31</v>
      </c>
      <c r="J76" s="34">
        <v>0</v>
      </c>
    </row>
    <row r="77" spans="1:10" ht="12.75" hidden="1" customHeight="1" thickBot="1">
      <c r="A77" s="124" t="s">
        <v>81</v>
      </c>
      <c r="B77" s="125">
        <v>3027</v>
      </c>
      <c r="C77" s="126"/>
      <c r="D77" s="125"/>
      <c r="E77" s="127"/>
      <c r="F77" s="24"/>
      <c r="G77" s="128"/>
      <c r="H77" s="129"/>
      <c r="I77" s="24"/>
      <c r="J77" s="128"/>
    </row>
    <row r="78" spans="1:10" ht="21" thickBot="1">
      <c r="A78" s="51" t="s">
        <v>93</v>
      </c>
      <c r="B78" s="52">
        <v>3030</v>
      </c>
      <c r="C78" s="73">
        <v>249.5</v>
      </c>
      <c r="D78" s="73">
        <v>161.5</v>
      </c>
      <c r="E78" s="53"/>
      <c r="F78" s="53">
        <v>31</v>
      </c>
      <c r="G78" s="53">
        <v>130.5</v>
      </c>
      <c r="H78" s="73">
        <v>88</v>
      </c>
      <c r="I78" s="53">
        <v>0</v>
      </c>
      <c r="J78" s="53">
        <v>88</v>
      </c>
    </row>
    <row r="79" spans="1:10" ht="20.25">
      <c r="A79" s="69" t="s">
        <v>60</v>
      </c>
      <c r="B79" s="70">
        <v>3031</v>
      </c>
      <c r="C79" s="28">
        <v>165</v>
      </c>
      <c r="D79" s="28">
        <v>80</v>
      </c>
      <c r="E79" s="32" t="s">
        <v>28</v>
      </c>
      <c r="F79" s="71">
        <v>20</v>
      </c>
      <c r="G79" s="71">
        <v>60</v>
      </c>
      <c r="H79" s="28">
        <v>85</v>
      </c>
      <c r="I79" s="71">
        <v>0</v>
      </c>
      <c r="J79" s="72">
        <v>85</v>
      </c>
    </row>
    <row r="80" spans="1:10" ht="20.25">
      <c r="A80" s="14" t="s">
        <v>74</v>
      </c>
      <c r="B80" s="30">
        <v>3032</v>
      </c>
      <c r="C80" s="35">
        <v>0</v>
      </c>
      <c r="D80" s="31">
        <v>0</v>
      </c>
      <c r="E80" s="32" t="s">
        <v>28</v>
      </c>
      <c r="F80" s="33">
        <v>0</v>
      </c>
      <c r="G80" s="33">
        <v>0</v>
      </c>
      <c r="H80" s="31">
        <v>0</v>
      </c>
      <c r="I80" s="32" t="s">
        <v>28</v>
      </c>
      <c r="J80" s="34">
        <v>0</v>
      </c>
    </row>
    <row r="81" spans="1:10" ht="20.25">
      <c r="A81" s="14" t="s">
        <v>61</v>
      </c>
      <c r="B81" s="30">
        <v>3033</v>
      </c>
      <c r="C81" s="35">
        <v>16</v>
      </c>
      <c r="D81" s="31">
        <v>13</v>
      </c>
      <c r="E81" s="32" t="s">
        <v>28</v>
      </c>
      <c r="F81" s="33">
        <v>3</v>
      </c>
      <c r="G81" s="33">
        <v>10</v>
      </c>
      <c r="H81" s="31">
        <v>3</v>
      </c>
      <c r="I81" s="32" t="s">
        <v>28</v>
      </c>
      <c r="J81" s="34">
        <v>3</v>
      </c>
    </row>
    <row r="82" spans="1:10" ht="20.25">
      <c r="A82" s="14" t="s">
        <v>75</v>
      </c>
      <c r="B82" s="30">
        <v>3034</v>
      </c>
      <c r="C82" s="35">
        <v>0</v>
      </c>
      <c r="D82" s="31">
        <v>0</v>
      </c>
      <c r="E82" s="32" t="s">
        <v>28</v>
      </c>
      <c r="F82" s="33">
        <v>0</v>
      </c>
      <c r="G82" s="33">
        <v>0</v>
      </c>
      <c r="H82" s="31">
        <v>0</v>
      </c>
      <c r="I82" s="32" t="s">
        <v>28</v>
      </c>
      <c r="J82" s="34">
        <v>0</v>
      </c>
    </row>
    <row r="83" spans="1:10" ht="20.25">
      <c r="A83" s="14" t="s">
        <v>62</v>
      </c>
      <c r="B83" s="30">
        <v>3035</v>
      </c>
      <c r="C83" s="35">
        <v>0</v>
      </c>
      <c r="D83" s="31">
        <v>0</v>
      </c>
      <c r="E83" s="32" t="s">
        <v>28</v>
      </c>
      <c r="F83" s="33">
        <v>0</v>
      </c>
      <c r="G83" s="33">
        <v>0</v>
      </c>
      <c r="H83" s="31">
        <v>0</v>
      </c>
      <c r="I83" s="32" t="s">
        <v>28</v>
      </c>
      <c r="J83" s="34">
        <v>0</v>
      </c>
    </row>
    <row r="84" spans="1:10" ht="20.25">
      <c r="A84" s="14" t="s">
        <v>82</v>
      </c>
      <c r="B84" s="30">
        <v>3036</v>
      </c>
      <c r="C84" s="35">
        <v>0</v>
      </c>
      <c r="D84" s="31">
        <v>0</v>
      </c>
      <c r="E84" s="32" t="s">
        <v>28</v>
      </c>
      <c r="F84" s="33">
        <v>0</v>
      </c>
      <c r="G84" s="33">
        <v>0</v>
      </c>
      <c r="H84" s="31">
        <v>0</v>
      </c>
      <c r="I84" s="32" t="s">
        <v>28</v>
      </c>
      <c r="J84" s="34">
        <v>0</v>
      </c>
    </row>
    <row r="85" spans="1:10" ht="20.25">
      <c r="A85" s="14" t="s">
        <v>83</v>
      </c>
      <c r="B85" s="30">
        <v>3037</v>
      </c>
      <c r="C85" s="35">
        <v>0</v>
      </c>
      <c r="D85" s="31">
        <v>0</v>
      </c>
      <c r="E85" s="32" t="s">
        <v>28</v>
      </c>
      <c r="F85" s="33">
        <v>0</v>
      </c>
      <c r="G85" s="33">
        <v>0</v>
      </c>
      <c r="H85" s="31">
        <v>0</v>
      </c>
      <c r="I85" s="32" t="s">
        <v>28</v>
      </c>
      <c r="J85" s="34">
        <v>0</v>
      </c>
    </row>
    <row r="86" spans="1:10" ht="20.25">
      <c r="A86" s="14" t="s">
        <v>65</v>
      </c>
      <c r="B86" s="30">
        <v>3038</v>
      </c>
      <c r="C86" s="35">
        <v>0</v>
      </c>
      <c r="D86" s="31">
        <v>0</v>
      </c>
      <c r="E86" s="32" t="s">
        <v>28</v>
      </c>
      <c r="F86" s="33">
        <v>0</v>
      </c>
      <c r="G86" s="33">
        <v>0</v>
      </c>
      <c r="H86" s="31">
        <v>0</v>
      </c>
      <c r="I86" s="32" t="s">
        <v>28</v>
      </c>
      <c r="J86" s="34">
        <v>0</v>
      </c>
    </row>
    <row r="87" spans="1:10" ht="20.25">
      <c r="A87" s="14" t="s">
        <v>66</v>
      </c>
      <c r="B87" s="30">
        <v>3039</v>
      </c>
      <c r="C87" s="35">
        <v>0</v>
      </c>
      <c r="D87" s="31">
        <v>0</v>
      </c>
      <c r="E87" s="32" t="s">
        <v>28</v>
      </c>
      <c r="F87" s="33">
        <v>0</v>
      </c>
      <c r="G87" s="33">
        <v>0</v>
      </c>
      <c r="H87" s="31">
        <v>0</v>
      </c>
      <c r="I87" s="32" t="s">
        <v>28</v>
      </c>
      <c r="J87" s="34">
        <v>0</v>
      </c>
    </row>
    <row r="88" spans="1:10" ht="20.25">
      <c r="A88" s="14" t="s">
        <v>67</v>
      </c>
      <c r="B88" s="30">
        <v>3040</v>
      </c>
      <c r="C88" s="35">
        <v>0</v>
      </c>
      <c r="D88" s="31">
        <v>0</v>
      </c>
      <c r="E88" s="32" t="s">
        <v>28</v>
      </c>
      <c r="F88" s="33">
        <v>0</v>
      </c>
      <c r="G88" s="33">
        <v>0</v>
      </c>
      <c r="H88" s="31">
        <v>0</v>
      </c>
      <c r="I88" s="32" t="s">
        <v>28</v>
      </c>
      <c r="J88" s="34">
        <v>0</v>
      </c>
    </row>
    <row r="89" spans="1:10" ht="20.25">
      <c r="A89" s="14" t="s">
        <v>68</v>
      </c>
      <c r="B89" s="30">
        <v>3041</v>
      </c>
      <c r="C89" s="35">
        <v>0</v>
      </c>
      <c r="D89" s="31">
        <v>0</v>
      </c>
      <c r="E89" s="32" t="s">
        <v>28</v>
      </c>
      <c r="F89" s="33">
        <v>0</v>
      </c>
      <c r="G89" s="33">
        <v>0</v>
      </c>
      <c r="H89" s="31">
        <v>0</v>
      </c>
      <c r="I89" s="32" t="s">
        <v>28</v>
      </c>
      <c r="J89" s="34">
        <v>0</v>
      </c>
    </row>
    <row r="90" spans="1:10" ht="20.25">
      <c r="A90" s="14" t="s">
        <v>77</v>
      </c>
      <c r="B90" s="30">
        <v>3042</v>
      </c>
      <c r="C90" s="35">
        <v>0</v>
      </c>
      <c r="D90" s="31">
        <v>0</v>
      </c>
      <c r="E90" s="32" t="s">
        <v>28</v>
      </c>
      <c r="F90" s="33">
        <v>0</v>
      </c>
      <c r="G90" s="33">
        <v>0</v>
      </c>
      <c r="H90" s="31">
        <v>0</v>
      </c>
      <c r="I90" s="32" t="s">
        <v>28</v>
      </c>
      <c r="J90" s="34">
        <v>0</v>
      </c>
    </row>
    <row r="91" spans="1:10" ht="20.25">
      <c r="A91" s="14" t="s">
        <v>84</v>
      </c>
      <c r="B91" s="30">
        <v>3043</v>
      </c>
      <c r="C91" s="35">
        <v>0</v>
      </c>
      <c r="D91" s="31">
        <v>0</v>
      </c>
      <c r="E91" s="32" t="s">
        <v>28</v>
      </c>
      <c r="F91" s="33">
        <v>0</v>
      </c>
      <c r="G91" s="33">
        <v>0</v>
      </c>
      <c r="H91" s="31">
        <v>0</v>
      </c>
      <c r="I91" s="32" t="s">
        <v>28</v>
      </c>
      <c r="J91" s="34">
        <v>0</v>
      </c>
    </row>
    <row r="92" spans="1:10" ht="20.25">
      <c r="A92" s="14" t="s">
        <v>70</v>
      </c>
      <c r="B92" s="30">
        <v>3044</v>
      </c>
      <c r="C92" s="35">
        <v>0</v>
      </c>
      <c r="D92" s="31">
        <v>0</v>
      </c>
      <c r="E92" s="32" t="s">
        <v>28</v>
      </c>
      <c r="F92" s="33">
        <v>0</v>
      </c>
      <c r="G92" s="33">
        <v>0</v>
      </c>
      <c r="H92" s="31">
        <v>0</v>
      </c>
      <c r="I92" s="32" t="s">
        <v>28</v>
      </c>
      <c r="J92" s="34">
        <v>0</v>
      </c>
    </row>
    <row r="93" spans="1:10" ht="20.25">
      <c r="A93" s="14" t="s">
        <v>79</v>
      </c>
      <c r="B93" s="30">
        <v>3045</v>
      </c>
      <c r="C93" s="35">
        <v>68.5</v>
      </c>
      <c r="D93" s="31">
        <v>68.5</v>
      </c>
      <c r="E93" s="32" t="s">
        <v>31</v>
      </c>
      <c r="F93" s="33">
        <v>8</v>
      </c>
      <c r="G93" s="33">
        <v>60.5</v>
      </c>
      <c r="H93" s="31">
        <v>0</v>
      </c>
      <c r="I93" s="32" t="s">
        <v>31</v>
      </c>
      <c r="J93" s="34">
        <v>0</v>
      </c>
    </row>
    <row r="94" spans="1:10" ht="21" customHeight="1" thickBot="1">
      <c r="A94" s="14" t="s">
        <v>80</v>
      </c>
      <c r="B94" s="30">
        <v>3046</v>
      </c>
      <c r="C94" s="35">
        <v>0</v>
      </c>
      <c r="D94" s="31">
        <v>0</v>
      </c>
      <c r="E94" s="32" t="s">
        <v>31</v>
      </c>
      <c r="F94" s="33">
        <v>0</v>
      </c>
      <c r="G94" s="33">
        <v>0</v>
      </c>
      <c r="H94" s="31">
        <v>0</v>
      </c>
      <c r="I94" s="32" t="s">
        <v>31</v>
      </c>
      <c r="J94" s="34">
        <v>0</v>
      </c>
    </row>
    <row r="95" spans="1:10" ht="11.25" hidden="1" customHeight="1" thickBot="1">
      <c r="A95" s="130" t="s">
        <v>81</v>
      </c>
      <c r="B95" s="131">
        <v>3047</v>
      </c>
      <c r="C95" s="132"/>
      <c r="D95" s="131"/>
      <c r="E95" s="131"/>
      <c r="F95" s="131"/>
      <c r="G95" s="131"/>
      <c r="H95" s="131"/>
      <c r="I95" s="131"/>
      <c r="J95" s="133"/>
    </row>
    <row r="96" spans="1:10" ht="21" thickBot="1">
      <c r="A96" s="51" t="s">
        <v>32</v>
      </c>
      <c r="B96" s="113">
        <v>3100</v>
      </c>
      <c r="C96" s="73">
        <v>989</v>
      </c>
      <c r="D96" s="73">
        <v>597</v>
      </c>
      <c r="E96" s="53">
        <v>0</v>
      </c>
      <c r="F96" s="73">
        <v>116</v>
      </c>
      <c r="G96" s="73">
        <v>481</v>
      </c>
      <c r="H96" s="73">
        <v>392</v>
      </c>
      <c r="I96" s="53">
        <v>0</v>
      </c>
      <c r="J96" s="114">
        <v>392</v>
      </c>
    </row>
    <row r="97" spans="1:10" ht="21">
      <c r="A97" s="135"/>
      <c r="B97" s="135"/>
      <c r="C97" s="136"/>
      <c r="D97" s="136"/>
      <c r="E97" s="136"/>
      <c r="F97" s="135"/>
      <c r="G97" s="135"/>
      <c r="H97" s="135"/>
      <c r="I97" s="135"/>
      <c r="J97" s="135"/>
    </row>
    <row r="98" spans="1:10" ht="21">
      <c r="A98" s="11" t="s">
        <v>91</v>
      </c>
      <c r="B98" s="135"/>
      <c r="C98" s="136"/>
      <c r="D98" s="136"/>
      <c r="E98" s="136"/>
      <c r="F98" s="135"/>
      <c r="G98" s="135"/>
      <c r="H98" s="135"/>
      <c r="I98" s="135"/>
      <c r="J98" s="135"/>
    </row>
    <row r="99" spans="1:10" ht="21" thickBot="1">
      <c r="J99" s="10" t="s">
        <v>1</v>
      </c>
    </row>
    <row r="100" spans="1:10" ht="20.25">
      <c r="A100" s="307" t="s">
        <v>2</v>
      </c>
      <c r="B100" s="309" t="s">
        <v>3</v>
      </c>
      <c r="C100" s="309" t="s">
        <v>22</v>
      </c>
      <c r="D100" s="309" t="s">
        <v>23</v>
      </c>
      <c r="E100" s="309"/>
      <c r="F100" s="309"/>
      <c r="G100" s="309"/>
      <c r="H100" s="309" t="s">
        <v>24</v>
      </c>
      <c r="I100" s="309"/>
      <c r="J100" s="310"/>
    </row>
    <row r="101" spans="1:10" ht="20.25">
      <c r="A101" s="308"/>
      <c r="B101" s="296"/>
      <c r="C101" s="296"/>
      <c r="D101" s="296" t="s">
        <v>25</v>
      </c>
      <c r="E101" s="296" t="s">
        <v>10</v>
      </c>
      <c r="F101" s="296"/>
      <c r="G101" s="296"/>
      <c r="H101" s="296" t="s">
        <v>25</v>
      </c>
      <c r="I101" s="296" t="s">
        <v>10</v>
      </c>
      <c r="J101" s="297"/>
    </row>
    <row r="102" spans="1:10" ht="40.5">
      <c r="A102" s="308"/>
      <c r="B102" s="296"/>
      <c r="C102" s="296"/>
      <c r="D102" s="296"/>
      <c r="E102" s="137" t="s">
        <v>89</v>
      </c>
      <c r="F102" s="137" t="s">
        <v>90</v>
      </c>
      <c r="G102" s="137" t="s">
        <v>88</v>
      </c>
      <c r="H102" s="296"/>
      <c r="I102" s="137" t="s">
        <v>89</v>
      </c>
      <c r="J102" s="138" t="s">
        <v>90</v>
      </c>
    </row>
    <row r="103" spans="1:10" ht="19.5" thickBot="1">
      <c r="A103" s="5" t="s">
        <v>6</v>
      </c>
      <c r="B103" s="8" t="s">
        <v>7</v>
      </c>
      <c r="C103" s="6">
        <v>1</v>
      </c>
      <c r="D103" s="6">
        <v>2</v>
      </c>
      <c r="E103" s="6">
        <v>3</v>
      </c>
      <c r="F103" s="6">
        <v>4</v>
      </c>
      <c r="G103" s="6">
        <v>5</v>
      </c>
      <c r="H103" s="6">
        <v>6</v>
      </c>
      <c r="I103" s="6">
        <v>7</v>
      </c>
      <c r="J103" s="7">
        <v>8</v>
      </c>
    </row>
    <row r="104" spans="1:10" ht="21" thickBot="1">
      <c r="A104" s="298" t="s">
        <v>52</v>
      </c>
      <c r="B104" s="299"/>
      <c r="C104" s="299"/>
      <c r="D104" s="299"/>
      <c r="E104" s="299"/>
      <c r="F104" s="299"/>
      <c r="G104" s="299"/>
      <c r="H104" s="299"/>
      <c r="I104" s="299"/>
      <c r="J104" s="300"/>
    </row>
    <row r="105" spans="1:10" ht="20.25">
      <c r="A105" s="64" t="s">
        <v>27</v>
      </c>
      <c r="B105" s="65">
        <v>2210</v>
      </c>
      <c r="C105" s="116">
        <v>7</v>
      </c>
      <c r="D105" s="116">
        <v>0</v>
      </c>
      <c r="E105" s="67" t="s">
        <v>28</v>
      </c>
      <c r="F105" s="115">
        <f>SUM(F107:F112)</f>
        <v>0</v>
      </c>
      <c r="G105" s="115">
        <f>SUM(G107+G108+G109+G110+G111+G113)</f>
        <v>0</v>
      </c>
      <c r="H105" s="66">
        <v>7</v>
      </c>
      <c r="I105" s="68" t="s">
        <v>28</v>
      </c>
      <c r="J105" s="119">
        <f>SUM(J107:J113)</f>
        <v>7</v>
      </c>
    </row>
    <row r="106" spans="1:10" ht="20.25">
      <c r="A106" s="14" t="s">
        <v>10</v>
      </c>
      <c r="B106" s="15"/>
      <c r="C106" s="19"/>
      <c r="D106" s="19"/>
      <c r="E106" s="17"/>
      <c r="F106" s="17"/>
      <c r="G106" s="17"/>
      <c r="H106" s="19"/>
      <c r="I106" s="19"/>
      <c r="J106" s="74"/>
    </row>
    <row r="107" spans="1:10" ht="20.25">
      <c r="A107" s="14" t="s">
        <v>30</v>
      </c>
      <c r="B107" s="15">
        <v>2211</v>
      </c>
      <c r="C107" s="117">
        <v>7</v>
      </c>
      <c r="D107" s="117">
        <v>0</v>
      </c>
      <c r="E107" s="17" t="s">
        <v>28</v>
      </c>
      <c r="F107" s="18">
        <v>0</v>
      </c>
      <c r="G107" s="18">
        <v>0</v>
      </c>
      <c r="H107" s="16">
        <v>7</v>
      </c>
      <c r="I107" s="19" t="s">
        <v>28</v>
      </c>
      <c r="J107" s="20">
        <v>7</v>
      </c>
    </row>
    <row r="108" spans="1:10" ht="20.25">
      <c r="A108" s="14" t="s">
        <v>53</v>
      </c>
      <c r="B108" s="15">
        <v>2212</v>
      </c>
      <c r="C108" s="117">
        <v>0</v>
      </c>
      <c r="D108" s="117">
        <v>0</v>
      </c>
      <c r="E108" s="17" t="s">
        <v>28</v>
      </c>
      <c r="F108" s="18">
        <v>0</v>
      </c>
      <c r="G108" s="18">
        <v>0</v>
      </c>
      <c r="H108" s="16">
        <v>0</v>
      </c>
      <c r="I108" s="19" t="s">
        <v>28</v>
      </c>
      <c r="J108" s="20">
        <v>0</v>
      </c>
    </row>
    <row r="109" spans="1:10" ht="20.25">
      <c r="A109" s="14" t="s">
        <v>54</v>
      </c>
      <c r="B109" s="15">
        <v>2213</v>
      </c>
      <c r="C109" s="117">
        <v>0</v>
      </c>
      <c r="D109" s="117">
        <v>0</v>
      </c>
      <c r="E109" s="17" t="s">
        <v>28</v>
      </c>
      <c r="F109" s="18">
        <v>0</v>
      </c>
      <c r="G109" s="18">
        <v>0</v>
      </c>
      <c r="H109" s="16">
        <v>0</v>
      </c>
      <c r="I109" s="19" t="s">
        <v>28</v>
      </c>
      <c r="J109" s="20">
        <v>0</v>
      </c>
    </row>
    <row r="110" spans="1:10" ht="20.25">
      <c r="A110" s="14" t="s">
        <v>55</v>
      </c>
      <c r="B110" s="15">
        <v>2214</v>
      </c>
      <c r="C110" s="117">
        <v>0</v>
      </c>
      <c r="D110" s="117">
        <v>0</v>
      </c>
      <c r="E110" s="17" t="s">
        <v>28</v>
      </c>
      <c r="F110" s="18">
        <v>0</v>
      </c>
      <c r="G110" s="18">
        <v>0</v>
      </c>
      <c r="H110" s="16">
        <v>0</v>
      </c>
      <c r="I110" s="19" t="s">
        <v>28</v>
      </c>
      <c r="J110" s="20">
        <v>0</v>
      </c>
    </row>
    <row r="111" spans="1:10" ht="20.25">
      <c r="A111" s="14" t="s">
        <v>29</v>
      </c>
      <c r="B111" s="15">
        <v>2215</v>
      </c>
      <c r="C111" s="117">
        <v>0</v>
      </c>
      <c r="D111" s="117">
        <v>0</v>
      </c>
      <c r="E111" s="17" t="s">
        <v>28</v>
      </c>
      <c r="F111" s="18">
        <v>0</v>
      </c>
      <c r="G111" s="18">
        <v>0</v>
      </c>
      <c r="H111" s="16">
        <v>0</v>
      </c>
      <c r="I111" s="19" t="s">
        <v>28</v>
      </c>
      <c r="J111" s="20">
        <v>0</v>
      </c>
    </row>
    <row r="112" spans="1:10" ht="20.25">
      <c r="A112" s="14" t="s">
        <v>56</v>
      </c>
      <c r="B112" s="15">
        <v>2216</v>
      </c>
      <c r="C112" s="117">
        <v>0</v>
      </c>
      <c r="D112" s="117">
        <v>0</v>
      </c>
      <c r="E112" s="17" t="s">
        <v>28</v>
      </c>
      <c r="F112" s="18">
        <v>0</v>
      </c>
      <c r="G112" s="17" t="s">
        <v>28</v>
      </c>
      <c r="H112" s="16">
        <v>0</v>
      </c>
      <c r="I112" s="19" t="s">
        <v>28</v>
      </c>
      <c r="J112" s="20">
        <v>0</v>
      </c>
    </row>
    <row r="113" spans="1:10" ht="41.25" thickBot="1">
      <c r="A113" s="21" t="s">
        <v>57</v>
      </c>
      <c r="B113" s="22">
        <v>2217</v>
      </c>
      <c r="C113" s="118">
        <v>0</v>
      </c>
      <c r="D113" s="118">
        <v>0</v>
      </c>
      <c r="E113" s="23" t="s">
        <v>28</v>
      </c>
      <c r="F113" s="23" t="s">
        <v>28</v>
      </c>
      <c r="G113" s="62">
        <v>0</v>
      </c>
      <c r="H113" s="63">
        <v>0</v>
      </c>
      <c r="I113" s="24" t="s">
        <v>28</v>
      </c>
      <c r="J113" s="25">
        <v>0</v>
      </c>
    </row>
    <row r="116" spans="1:10" ht="21" thickBot="1">
      <c r="A116" s="55" t="s">
        <v>144</v>
      </c>
      <c r="B116" s="134"/>
      <c r="C116" s="56"/>
      <c r="D116" s="61" t="s">
        <v>99</v>
      </c>
      <c r="E116" s="61"/>
      <c r="F116" s="60"/>
      <c r="G116" s="301" t="s">
        <v>125</v>
      </c>
      <c r="H116" s="302"/>
      <c r="I116" s="302"/>
      <c r="J116" s="302"/>
    </row>
    <row r="117" spans="1:10" ht="21">
      <c r="A117" s="135"/>
      <c r="B117" s="135"/>
      <c r="C117" s="136"/>
      <c r="D117" s="136"/>
      <c r="E117" s="136"/>
      <c r="F117" s="135"/>
      <c r="G117" s="57" t="s">
        <v>58</v>
      </c>
      <c r="H117" s="135"/>
      <c r="I117" s="135"/>
    </row>
    <row r="118" spans="1:10" ht="21">
      <c r="A118" s="135"/>
      <c r="B118" s="135"/>
      <c r="C118" s="136"/>
      <c r="D118" s="136"/>
      <c r="E118" s="136"/>
      <c r="F118" s="135"/>
      <c r="G118" s="135"/>
      <c r="H118" s="135"/>
      <c r="I118" s="135"/>
    </row>
    <row r="119" spans="1:10" ht="21">
      <c r="A119" s="58" t="s">
        <v>126</v>
      </c>
      <c r="B119" s="135"/>
      <c r="C119" s="136"/>
      <c r="D119" s="136"/>
      <c r="E119" s="136"/>
      <c r="F119" s="135"/>
      <c r="G119" s="135"/>
      <c r="H119" s="135"/>
      <c r="I119" s="135"/>
    </row>
    <row r="120" spans="1:10" ht="21">
      <c r="A120" s="59" t="s">
        <v>59</v>
      </c>
      <c r="B120" s="135"/>
      <c r="C120" s="136"/>
      <c r="D120" s="136"/>
      <c r="E120" s="136"/>
      <c r="F120" s="135"/>
      <c r="G120" s="135"/>
      <c r="H120" s="135"/>
      <c r="I120" s="135"/>
    </row>
  </sheetData>
  <mergeCells count="32">
    <mergeCell ref="A1:J1"/>
    <mergeCell ref="B2:I2"/>
    <mergeCell ref="A4:E4"/>
    <mergeCell ref="A5:A7"/>
    <mergeCell ref="B5:B7"/>
    <mergeCell ref="C5:C7"/>
    <mergeCell ref="D5:E5"/>
    <mergeCell ref="D6:D7"/>
    <mergeCell ref="E6:E7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</mergeCells>
  <pageMargins left="0.70866141732283472" right="0.70866141732283472" top="0.74803149606299213" bottom="0.74803149606299213" header="0.31496062992125984" footer="0.31496062992125984"/>
  <pageSetup paperSize="9" scale="37" fitToHeight="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>
    <tabColor rgb="FF00B050"/>
    <pageSetUpPr fitToPage="1"/>
  </sheetPr>
  <dimension ref="A1:J120"/>
  <sheetViews>
    <sheetView topLeftCell="A55" zoomScale="55" zoomScaleNormal="55" workbookViewId="0">
      <selection activeCell="J36" sqref="J36"/>
    </sheetView>
  </sheetViews>
  <sheetFormatPr defaultRowHeight="15"/>
  <cols>
    <col min="1" max="1" width="123.140625" style="139" customWidth="1"/>
    <col min="2" max="2" width="9.42578125" style="139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139" customWidth="1"/>
    <col min="7" max="7" width="11.28515625" style="139" customWidth="1"/>
    <col min="8" max="8" width="10.140625" style="139" customWidth="1"/>
    <col min="9" max="9" width="14.140625" style="139" customWidth="1"/>
    <col min="10" max="10" width="14.7109375" style="139" customWidth="1"/>
    <col min="11" max="16384" width="9.140625" style="139"/>
  </cols>
  <sheetData>
    <row r="1" spans="1:10" ht="28.5">
      <c r="A1" s="340" t="s">
        <v>132</v>
      </c>
      <c r="B1" s="340"/>
      <c r="C1" s="340"/>
      <c r="D1" s="340"/>
      <c r="E1" s="340"/>
      <c r="F1" s="341"/>
      <c r="G1" s="341"/>
      <c r="H1" s="341"/>
      <c r="I1" s="341"/>
      <c r="J1" s="341"/>
    </row>
    <row r="2" spans="1:10" ht="22.5">
      <c r="A2" s="9" t="s">
        <v>86</v>
      </c>
      <c r="B2" s="342" t="s">
        <v>145</v>
      </c>
      <c r="C2" s="343"/>
      <c r="D2" s="343"/>
      <c r="E2" s="343"/>
      <c r="F2" s="343"/>
      <c r="G2" s="343"/>
      <c r="H2" s="343"/>
      <c r="I2" s="343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344" t="s">
        <v>0</v>
      </c>
      <c r="B4" s="345"/>
      <c r="C4" s="346"/>
      <c r="D4" s="346"/>
      <c r="E4" s="346"/>
      <c r="I4" s="121" t="s">
        <v>114</v>
      </c>
    </row>
    <row r="5" spans="1:10" ht="20.25">
      <c r="A5" s="347" t="s">
        <v>2</v>
      </c>
      <c r="B5" s="349" t="s">
        <v>3</v>
      </c>
      <c r="C5" s="349" t="s">
        <v>4</v>
      </c>
      <c r="D5" s="351" t="s">
        <v>5</v>
      </c>
      <c r="E5" s="352"/>
    </row>
    <row r="6" spans="1:10">
      <c r="A6" s="348"/>
      <c r="B6" s="350"/>
      <c r="C6" s="350"/>
      <c r="D6" s="350" t="s">
        <v>97</v>
      </c>
      <c r="E6" s="353" t="s">
        <v>98</v>
      </c>
    </row>
    <row r="7" spans="1:10">
      <c r="A7" s="348"/>
      <c r="B7" s="350"/>
      <c r="C7" s="350"/>
      <c r="D7" s="350"/>
      <c r="E7" s="353"/>
    </row>
    <row r="8" spans="1:10" ht="21" thickBot="1">
      <c r="A8" s="37" t="s">
        <v>6</v>
      </c>
      <c r="B8" s="36" t="s">
        <v>7</v>
      </c>
      <c r="C8" s="36">
        <v>1</v>
      </c>
      <c r="D8" s="36">
        <v>2</v>
      </c>
      <c r="E8" s="38">
        <v>3</v>
      </c>
    </row>
    <row r="9" spans="1:10" ht="20.25">
      <c r="A9" s="311" t="s">
        <v>8</v>
      </c>
      <c r="B9" s="312"/>
      <c r="C9" s="312"/>
      <c r="D9" s="312"/>
      <c r="E9" s="313"/>
    </row>
    <row r="10" spans="1:10" ht="20.25">
      <c r="A10" s="29" t="s">
        <v>9</v>
      </c>
      <c r="B10" s="15">
        <v>2010</v>
      </c>
      <c r="C10" s="39">
        <v>16</v>
      </c>
      <c r="D10" s="39">
        <v>14</v>
      </c>
      <c r="E10" s="40">
        <v>2</v>
      </c>
    </row>
    <row r="11" spans="1:10" ht="20.25">
      <c r="A11" s="41" t="s">
        <v>10</v>
      </c>
      <c r="B11" s="42"/>
      <c r="C11" s="43"/>
      <c r="D11" s="43"/>
      <c r="E11" s="44"/>
    </row>
    <row r="12" spans="1:10" ht="20.25">
      <c r="A12" s="29" t="s">
        <v>11</v>
      </c>
      <c r="B12" s="15">
        <v>2011</v>
      </c>
      <c r="C12" s="39">
        <v>15</v>
      </c>
      <c r="D12" s="45">
        <v>14</v>
      </c>
      <c r="E12" s="46">
        <v>1</v>
      </c>
    </row>
    <row r="13" spans="1:10" ht="20.25">
      <c r="A13" s="29" t="s">
        <v>12</v>
      </c>
      <c r="B13" s="15">
        <v>2012</v>
      </c>
      <c r="C13" s="39">
        <v>1</v>
      </c>
      <c r="D13" s="45">
        <v>0</v>
      </c>
      <c r="E13" s="46">
        <v>1</v>
      </c>
    </row>
    <row r="14" spans="1:10" ht="20.25">
      <c r="A14" s="29" t="s">
        <v>13</v>
      </c>
      <c r="B14" s="15">
        <v>2013</v>
      </c>
      <c r="C14" s="39">
        <v>16</v>
      </c>
      <c r="D14" s="39">
        <v>14</v>
      </c>
      <c r="E14" s="39">
        <v>2</v>
      </c>
    </row>
    <row r="15" spans="1:10" ht="20.25">
      <c r="A15" s="29" t="s">
        <v>14</v>
      </c>
      <c r="B15" s="122"/>
      <c r="C15" s="43"/>
      <c r="D15" s="75"/>
      <c r="E15" s="76"/>
    </row>
    <row r="16" spans="1:10" ht="40.5">
      <c r="A16" s="14" t="s">
        <v>87</v>
      </c>
      <c r="B16" s="15">
        <v>2014</v>
      </c>
      <c r="C16" s="39">
        <v>9</v>
      </c>
      <c r="D16" s="45">
        <v>8</v>
      </c>
      <c r="E16" s="46">
        <v>1</v>
      </c>
    </row>
    <row r="17" spans="1:5" ht="20.25">
      <c r="A17" s="41" t="s">
        <v>15</v>
      </c>
      <c r="B17" s="15">
        <v>2015</v>
      </c>
      <c r="C17" s="39">
        <v>0</v>
      </c>
      <c r="D17" s="45">
        <v>0</v>
      </c>
      <c r="E17" s="46">
        <v>0</v>
      </c>
    </row>
    <row r="18" spans="1:5" ht="81">
      <c r="A18" s="14" t="s">
        <v>16</v>
      </c>
      <c r="B18" s="15">
        <v>2016</v>
      </c>
      <c r="C18" s="39">
        <v>0</v>
      </c>
      <c r="D18" s="45">
        <v>0</v>
      </c>
      <c r="E18" s="46">
        <v>0</v>
      </c>
    </row>
    <row r="19" spans="1:5" ht="81">
      <c r="A19" s="14" t="s">
        <v>17</v>
      </c>
      <c r="B19" s="15">
        <v>2017</v>
      </c>
      <c r="C19" s="39">
        <v>6</v>
      </c>
      <c r="D19" s="45">
        <v>6</v>
      </c>
      <c r="E19" s="46">
        <v>0</v>
      </c>
    </row>
    <row r="20" spans="1:5" ht="81">
      <c r="A20" s="14" t="s">
        <v>18</v>
      </c>
      <c r="B20" s="15">
        <v>2018</v>
      </c>
      <c r="C20" s="39">
        <v>0</v>
      </c>
      <c r="D20" s="45">
        <v>0</v>
      </c>
      <c r="E20" s="46">
        <v>0</v>
      </c>
    </row>
    <row r="21" spans="1:5" ht="101.25">
      <c r="A21" s="14" t="s">
        <v>19</v>
      </c>
      <c r="B21" s="15">
        <v>2019</v>
      </c>
      <c r="C21" s="39">
        <v>0</v>
      </c>
      <c r="D21" s="45">
        <v>0</v>
      </c>
      <c r="E21" s="46">
        <v>0</v>
      </c>
    </row>
    <row r="22" spans="1:5" ht="60.75">
      <c r="A22" s="14" t="s">
        <v>33</v>
      </c>
      <c r="B22" s="15">
        <v>2020</v>
      </c>
      <c r="C22" s="39">
        <v>0</v>
      </c>
      <c r="D22" s="43" t="s">
        <v>31</v>
      </c>
      <c r="E22" s="46">
        <v>0</v>
      </c>
    </row>
    <row r="23" spans="1:5" ht="60.75">
      <c r="A23" s="14" t="s">
        <v>34</v>
      </c>
      <c r="B23" s="15">
        <v>2021</v>
      </c>
      <c r="C23" s="39">
        <v>0</v>
      </c>
      <c r="D23" s="43" t="s">
        <v>31</v>
      </c>
      <c r="E23" s="46">
        <v>0</v>
      </c>
    </row>
    <row r="24" spans="1:5" ht="40.5">
      <c r="A24" s="14" t="s">
        <v>35</v>
      </c>
      <c r="B24" s="15">
        <v>2022</v>
      </c>
      <c r="C24" s="39">
        <v>0</v>
      </c>
      <c r="D24" s="43" t="s">
        <v>31</v>
      </c>
      <c r="E24" s="46">
        <v>0</v>
      </c>
    </row>
    <row r="25" spans="1:5" ht="81">
      <c r="A25" s="14" t="s">
        <v>36</v>
      </c>
      <c r="B25" s="15">
        <v>2023</v>
      </c>
      <c r="C25" s="39">
        <v>0</v>
      </c>
      <c r="D25" s="43" t="s">
        <v>31</v>
      </c>
      <c r="E25" s="46">
        <v>0</v>
      </c>
    </row>
    <row r="26" spans="1:5" ht="81">
      <c r="A26" s="14" t="s">
        <v>37</v>
      </c>
      <c r="B26" s="15">
        <v>2024</v>
      </c>
      <c r="C26" s="39">
        <v>0</v>
      </c>
      <c r="D26" s="43" t="s">
        <v>31</v>
      </c>
      <c r="E26" s="46">
        <v>0</v>
      </c>
    </row>
    <row r="27" spans="1:5" ht="40.5">
      <c r="A27" s="14" t="s">
        <v>38</v>
      </c>
      <c r="B27" s="15">
        <v>2025</v>
      </c>
      <c r="C27" s="39">
        <v>0</v>
      </c>
      <c r="D27" s="43" t="s">
        <v>31</v>
      </c>
      <c r="E27" s="46">
        <v>0</v>
      </c>
    </row>
    <row r="28" spans="1:5" ht="60.75">
      <c r="A28" s="14" t="s">
        <v>39</v>
      </c>
      <c r="B28" s="15">
        <v>2026</v>
      </c>
      <c r="C28" s="39">
        <v>0</v>
      </c>
      <c r="D28" s="43" t="s">
        <v>31</v>
      </c>
      <c r="E28" s="46">
        <v>0</v>
      </c>
    </row>
    <row r="29" spans="1:5" ht="81">
      <c r="A29" s="14" t="s">
        <v>40</v>
      </c>
      <c r="B29" s="15">
        <v>2027</v>
      </c>
      <c r="C29" s="39">
        <v>0</v>
      </c>
      <c r="D29" s="43" t="s">
        <v>31</v>
      </c>
      <c r="E29" s="46">
        <v>0</v>
      </c>
    </row>
    <row r="30" spans="1:5" ht="121.5" customHeight="1">
      <c r="A30" s="14" t="s">
        <v>71</v>
      </c>
      <c r="B30" s="15">
        <v>2028</v>
      </c>
      <c r="C30" s="39">
        <v>0</v>
      </c>
      <c r="D30" s="43" t="s">
        <v>31</v>
      </c>
      <c r="E30" s="46">
        <v>0</v>
      </c>
    </row>
    <row r="31" spans="1:5" ht="40.5">
      <c r="A31" s="14" t="s">
        <v>72</v>
      </c>
      <c r="B31" s="15">
        <v>2030</v>
      </c>
      <c r="C31" s="39">
        <v>1</v>
      </c>
      <c r="D31" s="39">
        <v>0</v>
      </c>
      <c r="E31" s="39">
        <v>1</v>
      </c>
    </row>
    <row r="32" spans="1:5" ht="20.25">
      <c r="A32" s="47" t="s">
        <v>15</v>
      </c>
      <c r="B32" s="15">
        <v>2031</v>
      </c>
      <c r="C32" s="39">
        <v>0</v>
      </c>
      <c r="D32" s="45">
        <v>0</v>
      </c>
      <c r="E32" s="46">
        <v>0</v>
      </c>
    </row>
    <row r="33" spans="1:9" ht="20.25">
      <c r="A33" s="14" t="s">
        <v>41</v>
      </c>
      <c r="B33" s="15"/>
      <c r="C33" s="77"/>
      <c r="D33" s="77"/>
      <c r="E33" s="78"/>
    </row>
    <row r="34" spans="1:9" ht="40.5">
      <c r="A34" s="29" t="s">
        <v>42</v>
      </c>
      <c r="B34" s="15">
        <v>2032</v>
      </c>
      <c r="C34" s="39">
        <v>0</v>
      </c>
      <c r="D34" s="45">
        <v>0</v>
      </c>
      <c r="E34" s="46">
        <v>0</v>
      </c>
    </row>
    <row r="35" spans="1:9" ht="20.25">
      <c r="A35" s="29" t="s">
        <v>43</v>
      </c>
      <c r="B35" s="15">
        <v>2033</v>
      </c>
      <c r="C35" s="39">
        <v>0</v>
      </c>
      <c r="D35" s="45">
        <v>0</v>
      </c>
      <c r="E35" s="46">
        <v>0</v>
      </c>
    </row>
    <row r="36" spans="1:9" ht="20.25">
      <c r="A36" s="29" t="s">
        <v>44</v>
      </c>
      <c r="B36" s="15">
        <v>2034</v>
      </c>
      <c r="C36" s="39">
        <v>0</v>
      </c>
      <c r="D36" s="45">
        <v>0</v>
      </c>
      <c r="E36" s="46">
        <v>0</v>
      </c>
    </row>
    <row r="37" spans="1:9" ht="21" thickBot="1">
      <c r="A37" s="79" t="s">
        <v>45</v>
      </c>
      <c r="B37" s="30">
        <v>2035</v>
      </c>
      <c r="C37" s="80">
        <v>1</v>
      </c>
      <c r="D37" s="81">
        <v>0</v>
      </c>
      <c r="E37" s="82">
        <v>1</v>
      </c>
    </row>
    <row r="38" spans="1:9" ht="40.5" customHeight="1">
      <c r="A38" s="83" t="s">
        <v>94</v>
      </c>
      <c r="B38" s="65">
        <v>2036</v>
      </c>
      <c r="C38" s="84">
        <v>16</v>
      </c>
      <c r="D38" s="84">
        <v>14</v>
      </c>
      <c r="E38" s="84">
        <v>2</v>
      </c>
      <c r="F38" s="314" t="s">
        <v>85</v>
      </c>
      <c r="G38" s="315"/>
      <c r="H38" s="315"/>
      <c r="I38" s="316"/>
    </row>
    <row r="39" spans="1:9" ht="20.25" customHeight="1">
      <c r="A39" s="29" t="s">
        <v>10</v>
      </c>
      <c r="B39" s="15"/>
      <c r="C39" s="75"/>
      <c r="D39" s="75"/>
      <c r="E39" s="76"/>
      <c r="F39" s="317"/>
      <c r="G39" s="318"/>
      <c r="H39" s="318"/>
      <c r="I39" s="319"/>
    </row>
    <row r="40" spans="1:9" ht="40.5">
      <c r="A40" s="29" t="s">
        <v>95</v>
      </c>
      <c r="B40" s="15">
        <v>2037</v>
      </c>
      <c r="C40" s="39">
        <v>16</v>
      </c>
      <c r="D40" s="45">
        <v>14</v>
      </c>
      <c r="E40" s="46">
        <v>2</v>
      </c>
      <c r="F40" s="317"/>
      <c r="G40" s="318"/>
      <c r="H40" s="318"/>
      <c r="I40" s="319"/>
    </row>
    <row r="41" spans="1:9" ht="61.5" thickBot="1">
      <c r="A41" s="85" t="s">
        <v>96</v>
      </c>
      <c r="B41" s="22">
        <v>2038</v>
      </c>
      <c r="C41" s="86">
        <v>0</v>
      </c>
      <c r="D41" s="87">
        <v>0</v>
      </c>
      <c r="E41" s="88">
        <v>0</v>
      </c>
      <c r="F41" s="320"/>
      <c r="G41" s="321"/>
      <c r="H41" s="321"/>
      <c r="I41" s="322"/>
    </row>
    <row r="42" spans="1:9" ht="42" customHeight="1">
      <c r="A42" s="323" t="s">
        <v>20</v>
      </c>
      <c r="B42" s="324"/>
      <c r="C42" s="324"/>
      <c r="D42" s="324"/>
      <c r="E42" s="325"/>
    </row>
    <row r="43" spans="1:9" ht="20.25">
      <c r="A43" s="14" t="s">
        <v>46</v>
      </c>
      <c r="B43" s="15">
        <v>2040</v>
      </c>
      <c r="C43" s="39">
        <v>82</v>
      </c>
      <c r="D43" s="48">
        <v>2</v>
      </c>
      <c r="E43" s="49">
        <v>80</v>
      </c>
    </row>
    <row r="44" spans="1:9" ht="40.5">
      <c r="A44" s="14" t="s">
        <v>47</v>
      </c>
      <c r="B44" s="15">
        <v>2050</v>
      </c>
      <c r="C44" s="39">
        <v>47</v>
      </c>
      <c r="D44" s="48">
        <v>2</v>
      </c>
      <c r="E44" s="49">
        <v>45</v>
      </c>
    </row>
    <row r="45" spans="1:9" ht="40.5">
      <c r="A45" s="14" t="s">
        <v>21</v>
      </c>
      <c r="B45" s="15">
        <v>2060</v>
      </c>
      <c r="C45" s="39">
        <v>0</v>
      </c>
      <c r="D45" s="48">
        <v>0</v>
      </c>
      <c r="E45" s="49">
        <v>0</v>
      </c>
    </row>
    <row r="46" spans="1:9" ht="40.5">
      <c r="A46" s="14" t="s">
        <v>73</v>
      </c>
      <c r="B46" s="15">
        <v>2070</v>
      </c>
      <c r="C46" s="39">
        <v>0</v>
      </c>
      <c r="D46" s="48">
        <v>0</v>
      </c>
      <c r="E46" s="49">
        <v>0</v>
      </c>
    </row>
    <row r="47" spans="1:9" ht="20.25">
      <c r="A47" s="14" t="s">
        <v>15</v>
      </c>
      <c r="B47" s="15">
        <v>2071</v>
      </c>
      <c r="C47" s="39">
        <v>0</v>
      </c>
      <c r="D47" s="18">
        <v>0</v>
      </c>
      <c r="E47" s="20">
        <v>0</v>
      </c>
    </row>
    <row r="48" spans="1:9" ht="20.25">
      <c r="A48" s="14" t="s">
        <v>48</v>
      </c>
      <c r="B48" s="15"/>
      <c r="C48" s="17"/>
      <c r="D48" s="17"/>
      <c r="E48" s="74"/>
    </row>
    <row r="49" spans="1:10" ht="60.75">
      <c r="A49" s="14" t="s">
        <v>49</v>
      </c>
      <c r="B49" s="15">
        <v>2072</v>
      </c>
      <c r="C49" s="39">
        <v>0</v>
      </c>
      <c r="D49" s="18">
        <v>0</v>
      </c>
      <c r="E49" s="20">
        <v>0</v>
      </c>
    </row>
    <row r="50" spans="1:10" ht="61.5" thickBot="1">
      <c r="A50" s="50" t="s">
        <v>50</v>
      </c>
      <c r="B50" s="30">
        <v>2073</v>
      </c>
      <c r="C50" s="39">
        <v>0</v>
      </c>
      <c r="D50" s="33">
        <v>0</v>
      </c>
      <c r="E50" s="34">
        <v>0</v>
      </c>
    </row>
    <row r="51" spans="1:10" ht="21" thickBot="1">
      <c r="A51" s="51" t="s">
        <v>32</v>
      </c>
      <c r="B51" s="52">
        <v>2100</v>
      </c>
      <c r="C51" s="53">
        <v>226</v>
      </c>
      <c r="D51" s="53">
        <v>88</v>
      </c>
      <c r="E51" s="53">
        <v>138</v>
      </c>
    </row>
    <row r="54" spans="1:10" ht="20.25">
      <c r="A54" s="11" t="s">
        <v>26</v>
      </c>
    </row>
    <row r="55" spans="1:10" ht="21.75" thickBot="1">
      <c r="I55" s="54" t="s">
        <v>51</v>
      </c>
    </row>
    <row r="56" spans="1:10" ht="21" thickBot="1">
      <c r="A56" s="326" t="s">
        <v>2</v>
      </c>
      <c r="B56" s="329" t="s">
        <v>3</v>
      </c>
      <c r="C56" s="332" t="s">
        <v>22</v>
      </c>
      <c r="D56" s="335" t="s">
        <v>23</v>
      </c>
      <c r="E56" s="336"/>
      <c r="F56" s="336"/>
      <c r="G56" s="337"/>
      <c r="H56" s="335" t="s">
        <v>97</v>
      </c>
      <c r="I56" s="336"/>
      <c r="J56" s="337"/>
    </row>
    <row r="57" spans="1:10" ht="20.25">
      <c r="A57" s="327"/>
      <c r="B57" s="330"/>
      <c r="C57" s="333"/>
      <c r="D57" s="338" t="s">
        <v>25</v>
      </c>
      <c r="E57" s="339" t="s">
        <v>10</v>
      </c>
      <c r="F57" s="305"/>
      <c r="G57" s="306"/>
      <c r="H57" s="303" t="s">
        <v>25</v>
      </c>
      <c r="I57" s="305" t="s">
        <v>10</v>
      </c>
      <c r="J57" s="306"/>
    </row>
    <row r="58" spans="1:10" ht="41.25" thickBot="1">
      <c r="A58" s="328"/>
      <c r="B58" s="331"/>
      <c r="C58" s="334"/>
      <c r="D58" s="331"/>
      <c r="E58" s="91" t="s">
        <v>89</v>
      </c>
      <c r="F58" s="12" t="s">
        <v>90</v>
      </c>
      <c r="G58" s="13" t="s">
        <v>88</v>
      </c>
      <c r="H58" s="304"/>
      <c r="I58" s="12" t="s">
        <v>89</v>
      </c>
      <c r="J58" s="13" t="s">
        <v>90</v>
      </c>
    </row>
    <row r="59" spans="1:10" ht="21" thickBot="1">
      <c r="A59" s="102" t="s">
        <v>6</v>
      </c>
      <c r="B59" s="109" t="s">
        <v>7</v>
      </c>
      <c r="C59" s="106">
        <v>1</v>
      </c>
      <c r="D59" s="94">
        <v>2</v>
      </c>
      <c r="E59" s="92">
        <v>3</v>
      </c>
      <c r="F59" s="26">
        <v>4</v>
      </c>
      <c r="G59" s="26">
        <v>5</v>
      </c>
      <c r="H59" s="26">
        <v>6</v>
      </c>
      <c r="I59" s="26">
        <v>7</v>
      </c>
      <c r="J59" s="27">
        <v>8</v>
      </c>
    </row>
    <row r="60" spans="1:10" ht="21" thickBot="1">
      <c r="A60" s="103" t="s">
        <v>92</v>
      </c>
      <c r="B60" s="110">
        <v>3010</v>
      </c>
      <c r="C60" s="107">
        <v>61.5</v>
      </c>
      <c r="D60" s="100">
        <v>40</v>
      </c>
      <c r="E60" s="120">
        <v>0</v>
      </c>
      <c r="F60" s="73">
        <v>0</v>
      </c>
      <c r="G60" s="73">
        <v>40</v>
      </c>
      <c r="H60" s="101">
        <v>21.5</v>
      </c>
      <c r="I60" s="73">
        <v>0</v>
      </c>
      <c r="J60" s="114">
        <v>21.5</v>
      </c>
    </row>
    <row r="61" spans="1:10" ht="20.25">
      <c r="A61" s="104" t="s">
        <v>60</v>
      </c>
      <c r="B61" s="111">
        <v>3011</v>
      </c>
      <c r="C61" s="108">
        <v>20</v>
      </c>
      <c r="D61" s="95">
        <v>0</v>
      </c>
      <c r="E61" s="97">
        <v>0</v>
      </c>
      <c r="F61" s="98">
        <v>0</v>
      </c>
      <c r="G61" s="99">
        <v>0</v>
      </c>
      <c r="H61" s="89">
        <v>20</v>
      </c>
      <c r="I61" s="98">
        <v>0</v>
      </c>
      <c r="J61" s="99">
        <v>20</v>
      </c>
    </row>
    <row r="62" spans="1:10" ht="20.25">
      <c r="A62" s="105" t="s">
        <v>74</v>
      </c>
      <c r="B62" s="112">
        <v>3012</v>
      </c>
      <c r="C62" s="108">
        <v>0</v>
      </c>
      <c r="D62" s="96">
        <v>0</v>
      </c>
      <c r="E62" s="93" t="s">
        <v>28</v>
      </c>
      <c r="F62" s="33">
        <v>0</v>
      </c>
      <c r="G62" s="34">
        <v>0</v>
      </c>
      <c r="H62" s="90">
        <v>0</v>
      </c>
      <c r="I62" s="32" t="s">
        <v>28</v>
      </c>
      <c r="J62" s="34">
        <v>0</v>
      </c>
    </row>
    <row r="63" spans="1:10" ht="20.25">
      <c r="A63" s="105" t="s">
        <v>61</v>
      </c>
      <c r="B63" s="112">
        <v>3013</v>
      </c>
      <c r="C63" s="108">
        <v>1.5</v>
      </c>
      <c r="D63" s="96">
        <v>0</v>
      </c>
      <c r="E63" s="93" t="s">
        <v>28</v>
      </c>
      <c r="F63" s="33">
        <v>0</v>
      </c>
      <c r="G63" s="34">
        <v>0</v>
      </c>
      <c r="H63" s="90">
        <v>1.5</v>
      </c>
      <c r="I63" s="32" t="s">
        <v>28</v>
      </c>
      <c r="J63" s="34">
        <v>1.5</v>
      </c>
    </row>
    <row r="64" spans="1:10" ht="20.25">
      <c r="A64" s="105" t="s">
        <v>75</v>
      </c>
      <c r="B64" s="112">
        <v>3014</v>
      </c>
      <c r="C64" s="108">
        <v>0</v>
      </c>
      <c r="D64" s="96">
        <v>0</v>
      </c>
      <c r="E64" s="93" t="s">
        <v>28</v>
      </c>
      <c r="F64" s="33">
        <v>0</v>
      </c>
      <c r="G64" s="34">
        <v>0</v>
      </c>
      <c r="H64" s="90">
        <v>0</v>
      </c>
      <c r="I64" s="32" t="s">
        <v>28</v>
      </c>
      <c r="J64" s="34">
        <v>0</v>
      </c>
    </row>
    <row r="65" spans="1:10" ht="20.25">
      <c r="A65" s="105" t="s">
        <v>62</v>
      </c>
      <c r="B65" s="112">
        <v>3015</v>
      </c>
      <c r="C65" s="108">
        <v>0</v>
      </c>
      <c r="D65" s="96">
        <v>0</v>
      </c>
      <c r="E65" s="93" t="s">
        <v>28</v>
      </c>
      <c r="F65" s="33">
        <v>0</v>
      </c>
      <c r="G65" s="34">
        <v>0</v>
      </c>
      <c r="H65" s="90">
        <v>0</v>
      </c>
      <c r="I65" s="32" t="s">
        <v>28</v>
      </c>
      <c r="J65" s="34">
        <v>0</v>
      </c>
    </row>
    <row r="66" spans="1:10" ht="20.25">
      <c r="A66" s="105" t="s">
        <v>63</v>
      </c>
      <c r="B66" s="112">
        <v>3016</v>
      </c>
      <c r="C66" s="108">
        <v>0</v>
      </c>
      <c r="D66" s="96">
        <v>0</v>
      </c>
      <c r="E66" s="93" t="s">
        <v>28</v>
      </c>
      <c r="F66" s="33">
        <v>0</v>
      </c>
      <c r="G66" s="34">
        <v>0</v>
      </c>
      <c r="H66" s="90">
        <v>0</v>
      </c>
      <c r="I66" s="32" t="s">
        <v>28</v>
      </c>
      <c r="J66" s="34">
        <v>0</v>
      </c>
    </row>
    <row r="67" spans="1:10" ht="20.25">
      <c r="A67" s="105" t="s">
        <v>64</v>
      </c>
      <c r="B67" s="112">
        <v>3017</v>
      </c>
      <c r="C67" s="108">
        <v>0</v>
      </c>
      <c r="D67" s="96">
        <v>0</v>
      </c>
      <c r="E67" s="93" t="s">
        <v>28</v>
      </c>
      <c r="F67" s="33">
        <v>0</v>
      </c>
      <c r="G67" s="34">
        <v>0</v>
      </c>
      <c r="H67" s="90">
        <v>0</v>
      </c>
      <c r="I67" s="32" t="s">
        <v>28</v>
      </c>
      <c r="J67" s="34">
        <v>0</v>
      </c>
    </row>
    <row r="68" spans="1:10" ht="20.25">
      <c r="A68" s="105" t="s">
        <v>65</v>
      </c>
      <c r="B68" s="112">
        <v>3018</v>
      </c>
      <c r="C68" s="108">
        <v>0</v>
      </c>
      <c r="D68" s="96">
        <v>0</v>
      </c>
      <c r="E68" s="93" t="s">
        <v>28</v>
      </c>
      <c r="F68" s="33">
        <v>0</v>
      </c>
      <c r="G68" s="34">
        <v>0</v>
      </c>
      <c r="H68" s="90">
        <v>0</v>
      </c>
      <c r="I68" s="32" t="s">
        <v>28</v>
      </c>
      <c r="J68" s="34">
        <v>0</v>
      </c>
    </row>
    <row r="69" spans="1:10" ht="20.25">
      <c r="A69" s="105" t="s">
        <v>66</v>
      </c>
      <c r="B69" s="112">
        <v>3019</v>
      </c>
      <c r="C69" s="108">
        <v>0</v>
      </c>
      <c r="D69" s="96">
        <v>0</v>
      </c>
      <c r="E69" s="93" t="s">
        <v>28</v>
      </c>
      <c r="F69" s="33">
        <v>0</v>
      </c>
      <c r="G69" s="34">
        <v>0</v>
      </c>
      <c r="H69" s="90">
        <v>0</v>
      </c>
      <c r="I69" s="32" t="s">
        <v>28</v>
      </c>
      <c r="J69" s="34">
        <v>0</v>
      </c>
    </row>
    <row r="70" spans="1:10" ht="20.25">
      <c r="A70" s="105" t="s">
        <v>76</v>
      </c>
      <c r="B70" s="112">
        <v>3020</v>
      </c>
      <c r="C70" s="108">
        <v>0</v>
      </c>
      <c r="D70" s="96">
        <v>0</v>
      </c>
      <c r="E70" s="93" t="s">
        <v>28</v>
      </c>
      <c r="F70" s="33">
        <v>0</v>
      </c>
      <c r="G70" s="34">
        <v>0</v>
      </c>
      <c r="H70" s="90">
        <v>0</v>
      </c>
      <c r="I70" s="32" t="s">
        <v>28</v>
      </c>
      <c r="J70" s="34">
        <v>0</v>
      </c>
    </row>
    <row r="71" spans="1:10" ht="20.25">
      <c r="A71" s="105" t="s">
        <v>68</v>
      </c>
      <c r="B71" s="112">
        <v>3021</v>
      </c>
      <c r="C71" s="108">
        <v>0</v>
      </c>
      <c r="D71" s="96">
        <v>0</v>
      </c>
      <c r="E71" s="93" t="s">
        <v>28</v>
      </c>
      <c r="F71" s="33">
        <v>0</v>
      </c>
      <c r="G71" s="34">
        <v>0</v>
      </c>
      <c r="H71" s="90">
        <v>0</v>
      </c>
      <c r="I71" s="32" t="s">
        <v>28</v>
      </c>
      <c r="J71" s="34">
        <v>0</v>
      </c>
    </row>
    <row r="72" spans="1:10" ht="20.25">
      <c r="A72" s="105" t="s">
        <v>77</v>
      </c>
      <c r="B72" s="112">
        <v>3022</v>
      </c>
      <c r="C72" s="108">
        <v>0</v>
      </c>
      <c r="D72" s="96">
        <v>0</v>
      </c>
      <c r="E72" s="93" t="s">
        <v>28</v>
      </c>
      <c r="F72" s="33">
        <v>0</v>
      </c>
      <c r="G72" s="34">
        <v>0</v>
      </c>
      <c r="H72" s="90">
        <v>0</v>
      </c>
      <c r="I72" s="32" t="s">
        <v>28</v>
      </c>
      <c r="J72" s="34">
        <v>0</v>
      </c>
    </row>
    <row r="73" spans="1:10" ht="20.25">
      <c r="A73" s="105" t="s">
        <v>69</v>
      </c>
      <c r="B73" s="112">
        <v>3023</v>
      </c>
      <c r="C73" s="108">
        <v>0</v>
      </c>
      <c r="D73" s="96">
        <v>0</v>
      </c>
      <c r="E73" s="93" t="s">
        <v>28</v>
      </c>
      <c r="F73" s="33">
        <v>0</v>
      </c>
      <c r="G73" s="34">
        <v>0</v>
      </c>
      <c r="H73" s="90">
        <v>0</v>
      </c>
      <c r="I73" s="32" t="s">
        <v>28</v>
      </c>
      <c r="J73" s="34">
        <v>0</v>
      </c>
    </row>
    <row r="74" spans="1:10" ht="20.25">
      <c r="A74" s="105" t="s">
        <v>78</v>
      </c>
      <c r="B74" s="112">
        <v>3024</v>
      </c>
      <c r="C74" s="108">
        <v>0</v>
      </c>
      <c r="D74" s="96">
        <v>0</v>
      </c>
      <c r="E74" s="93" t="s">
        <v>28</v>
      </c>
      <c r="F74" s="33">
        <v>0</v>
      </c>
      <c r="G74" s="34">
        <v>0</v>
      </c>
      <c r="H74" s="90">
        <v>0</v>
      </c>
      <c r="I74" s="32" t="s">
        <v>28</v>
      </c>
      <c r="J74" s="34">
        <v>0</v>
      </c>
    </row>
    <row r="75" spans="1:10" ht="20.25">
      <c r="A75" s="105" t="s">
        <v>79</v>
      </c>
      <c r="B75" s="112">
        <v>3025</v>
      </c>
      <c r="C75" s="108">
        <v>40</v>
      </c>
      <c r="D75" s="96">
        <v>40</v>
      </c>
      <c r="E75" s="93" t="s">
        <v>28</v>
      </c>
      <c r="F75" s="33">
        <v>0</v>
      </c>
      <c r="G75" s="34">
        <v>40</v>
      </c>
      <c r="H75" s="90">
        <v>0</v>
      </c>
      <c r="I75" s="32" t="s">
        <v>28</v>
      </c>
      <c r="J75" s="34">
        <v>0</v>
      </c>
    </row>
    <row r="76" spans="1:10" ht="21" thickBot="1">
      <c r="A76" s="105" t="s">
        <v>80</v>
      </c>
      <c r="B76" s="112">
        <v>3026</v>
      </c>
      <c r="C76" s="108">
        <v>0</v>
      </c>
      <c r="D76" s="96">
        <v>0</v>
      </c>
      <c r="E76" s="93" t="s">
        <v>31</v>
      </c>
      <c r="F76" s="33">
        <v>0</v>
      </c>
      <c r="G76" s="34">
        <v>0</v>
      </c>
      <c r="H76" s="90">
        <v>0</v>
      </c>
      <c r="I76" s="32" t="s">
        <v>31</v>
      </c>
      <c r="J76" s="34">
        <v>0</v>
      </c>
    </row>
    <row r="77" spans="1:10" ht="12.75" hidden="1" customHeight="1" thickBot="1">
      <c r="A77" s="124" t="s">
        <v>81</v>
      </c>
      <c r="B77" s="125">
        <v>3027</v>
      </c>
      <c r="C77" s="126"/>
      <c r="D77" s="125"/>
      <c r="E77" s="127"/>
      <c r="F77" s="24"/>
      <c r="G77" s="128"/>
      <c r="H77" s="129"/>
      <c r="I77" s="24"/>
      <c r="J77" s="128"/>
    </row>
    <row r="78" spans="1:10" ht="21" thickBot="1">
      <c r="A78" s="51" t="s">
        <v>93</v>
      </c>
      <c r="B78" s="52">
        <v>3030</v>
      </c>
      <c r="C78" s="73">
        <v>61.5</v>
      </c>
      <c r="D78" s="73">
        <v>40</v>
      </c>
      <c r="E78" s="53"/>
      <c r="F78" s="53">
        <v>0</v>
      </c>
      <c r="G78" s="53">
        <v>40</v>
      </c>
      <c r="H78" s="73">
        <v>21.5</v>
      </c>
      <c r="I78" s="53">
        <v>0</v>
      </c>
      <c r="J78" s="53">
        <v>21.5</v>
      </c>
    </row>
    <row r="79" spans="1:10" ht="20.25">
      <c r="A79" s="69" t="s">
        <v>60</v>
      </c>
      <c r="B79" s="70">
        <v>3031</v>
      </c>
      <c r="C79" s="28">
        <v>20</v>
      </c>
      <c r="D79" s="28">
        <v>0</v>
      </c>
      <c r="E79" s="32" t="s">
        <v>28</v>
      </c>
      <c r="F79" s="71">
        <v>0</v>
      </c>
      <c r="G79" s="71">
        <v>0</v>
      </c>
      <c r="H79" s="28">
        <v>20</v>
      </c>
      <c r="I79" s="71">
        <v>0</v>
      </c>
      <c r="J79" s="72">
        <v>20</v>
      </c>
    </row>
    <row r="80" spans="1:10" ht="20.25">
      <c r="A80" s="14" t="s">
        <v>74</v>
      </c>
      <c r="B80" s="30">
        <v>3032</v>
      </c>
      <c r="C80" s="35">
        <v>0</v>
      </c>
      <c r="D80" s="31">
        <v>0</v>
      </c>
      <c r="E80" s="32" t="s">
        <v>28</v>
      </c>
      <c r="F80" s="33">
        <v>0</v>
      </c>
      <c r="G80" s="33">
        <v>0</v>
      </c>
      <c r="H80" s="31">
        <v>0</v>
      </c>
      <c r="I80" s="32" t="s">
        <v>28</v>
      </c>
      <c r="J80" s="34">
        <v>0</v>
      </c>
    </row>
    <row r="81" spans="1:10" ht="20.25">
      <c r="A81" s="14" t="s">
        <v>61</v>
      </c>
      <c r="B81" s="30">
        <v>3033</v>
      </c>
      <c r="C81" s="35">
        <v>1.5</v>
      </c>
      <c r="D81" s="31">
        <v>0</v>
      </c>
      <c r="E81" s="32" t="s">
        <v>28</v>
      </c>
      <c r="F81" s="33">
        <v>0</v>
      </c>
      <c r="G81" s="33">
        <v>0</v>
      </c>
      <c r="H81" s="31">
        <v>1.5</v>
      </c>
      <c r="I81" s="32" t="s">
        <v>28</v>
      </c>
      <c r="J81" s="34">
        <v>1.5</v>
      </c>
    </row>
    <row r="82" spans="1:10" ht="20.25">
      <c r="A82" s="14" t="s">
        <v>75</v>
      </c>
      <c r="B82" s="30">
        <v>3034</v>
      </c>
      <c r="C82" s="35">
        <v>0</v>
      </c>
      <c r="D82" s="31">
        <v>0</v>
      </c>
      <c r="E82" s="32" t="s">
        <v>28</v>
      </c>
      <c r="F82" s="33">
        <v>0</v>
      </c>
      <c r="G82" s="33">
        <v>0</v>
      </c>
      <c r="H82" s="31">
        <v>0</v>
      </c>
      <c r="I82" s="32" t="s">
        <v>28</v>
      </c>
      <c r="J82" s="34">
        <v>0</v>
      </c>
    </row>
    <row r="83" spans="1:10" ht="20.25">
      <c r="A83" s="14" t="s">
        <v>62</v>
      </c>
      <c r="B83" s="30">
        <v>3035</v>
      </c>
      <c r="C83" s="35">
        <v>0</v>
      </c>
      <c r="D83" s="31">
        <v>0</v>
      </c>
      <c r="E83" s="32" t="s">
        <v>28</v>
      </c>
      <c r="F83" s="33">
        <v>0</v>
      </c>
      <c r="G83" s="33">
        <v>0</v>
      </c>
      <c r="H83" s="31">
        <v>0</v>
      </c>
      <c r="I83" s="32" t="s">
        <v>28</v>
      </c>
      <c r="J83" s="34">
        <v>0</v>
      </c>
    </row>
    <row r="84" spans="1:10" ht="20.25">
      <c r="A84" s="14" t="s">
        <v>82</v>
      </c>
      <c r="B84" s="30">
        <v>3036</v>
      </c>
      <c r="C84" s="35">
        <v>0</v>
      </c>
      <c r="D84" s="31">
        <v>0</v>
      </c>
      <c r="E84" s="32" t="s">
        <v>28</v>
      </c>
      <c r="F84" s="33">
        <v>0</v>
      </c>
      <c r="G84" s="33">
        <v>0</v>
      </c>
      <c r="H84" s="31">
        <v>0</v>
      </c>
      <c r="I84" s="32" t="s">
        <v>28</v>
      </c>
      <c r="J84" s="34">
        <v>0</v>
      </c>
    </row>
    <row r="85" spans="1:10" ht="20.25">
      <c r="A85" s="14" t="s">
        <v>83</v>
      </c>
      <c r="B85" s="30">
        <v>3037</v>
      </c>
      <c r="C85" s="35">
        <v>0</v>
      </c>
      <c r="D85" s="31">
        <v>0</v>
      </c>
      <c r="E85" s="32" t="s">
        <v>28</v>
      </c>
      <c r="F85" s="33">
        <v>0</v>
      </c>
      <c r="G85" s="33">
        <v>0</v>
      </c>
      <c r="H85" s="31">
        <v>0</v>
      </c>
      <c r="I85" s="32" t="s">
        <v>28</v>
      </c>
      <c r="J85" s="34">
        <v>0</v>
      </c>
    </row>
    <row r="86" spans="1:10" ht="20.25">
      <c r="A86" s="14" t="s">
        <v>65</v>
      </c>
      <c r="B86" s="30">
        <v>3038</v>
      </c>
      <c r="C86" s="35">
        <v>0</v>
      </c>
      <c r="D86" s="31">
        <v>0</v>
      </c>
      <c r="E86" s="32" t="s">
        <v>28</v>
      </c>
      <c r="F86" s="33">
        <v>0</v>
      </c>
      <c r="G86" s="33">
        <v>0</v>
      </c>
      <c r="H86" s="31">
        <v>0</v>
      </c>
      <c r="I86" s="32" t="s">
        <v>28</v>
      </c>
      <c r="J86" s="34">
        <v>0</v>
      </c>
    </row>
    <row r="87" spans="1:10" ht="20.25">
      <c r="A87" s="14" t="s">
        <v>66</v>
      </c>
      <c r="B87" s="30">
        <v>3039</v>
      </c>
      <c r="C87" s="35">
        <v>0</v>
      </c>
      <c r="D87" s="31">
        <v>0</v>
      </c>
      <c r="E87" s="32" t="s">
        <v>28</v>
      </c>
      <c r="F87" s="33">
        <v>0</v>
      </c>
      <c r="G87" s="33">
        <v>0</v>
      </c>
      <c r="H87" s="31">
        <v>0</v>
      </c>
      <c r="I87" s="32" t="s">
        <v>28</v>
      </c>
      <c r="J87" s="34">
        <v>0</v>
      </c>
    </row>
    <row r="88" spans="1:10" ht="20.25">
      <c r="A88" s="14" t="s">
        <v>67</v>
      </c>
      <c r="B88" s="30">
        <v>3040</v>
      </c>
      <c r="C88" s="35">
        <v>0</v>
      </c>
      <c r="D88" s="31">
        <v>0</v>
      </c>
      <c r="E88" s="32" t="s">
        <v>28</v>
      </c>
      <c r="F88" s="33">
        <v>0</v>
      </c>
      <c r="G88" s="33">
        <v>0</v>
      </c>
      <c r="H88" s="31">
        <v>0</v>
      </c>
      <c r="I88" s="32" t="s">
        <v>28</v>
      </c>
      <c r="J88" s="34">
        <v>0</v>
      </c>
    </row>
    <row r="89" spans="1:10" ht="20.25">
      <c r="A89" s="14" t="s">
        <v>68</v>
      </c>
      <c r="B89" s="30">
        <v>3041</v>
      </c>
      <c r="C89" s="35">
        <v>0</v>
      </c>
      <c r="D89" s="31">
        <v>0</v>
      </c>
      <c r="E89" s="32" t="s">
        <v>28</v>
      </c>
      <c r="F89" s="33">
        <v>0</v>
      </c>
      <c r="G89" s="33">
        <v>0</v>
      </c>
      <c r="H89" s="31">
        <v>0</v>
      </c>
      <c r="I89" s="32" t="s">
        <v>28</v>
      </c>
      <c r="J89" s="34">
        <v>0</v>
      </c>
    </row>
    <row r="90" spans="1:10" ht="20.25">
      <c r="A90" s="14" t="s">
        <v>77</v>
      </c>
      <c r="B90" s="30">
        <v>3042</v>
      </c>
      <c r="C90" s="35">
        <v>0</v>
      </c>
      <c r="D90" s="31">
        <v>0</v>
      </c>
      <c r="E90" s="32" t="s">
        <v>28</v>
      </c>
      <c r="F90" s="33">
        <v>0</v>
      </c>
      <c r="G90" s="33">
        <v>0</v>
      </c>
      <c r="H90" s="31">
        <v>0</v>
      </c>
      <c r="I90" s="32" t="s">
        <v>28</v>
      </c>
      <c r="J90" s="34">
        <v>0</v>
      </c>
    </row>
    <row r="91" spans="1:10" ht="20.25">
      <c r="A91" s="14" t="s">
        <v>84</v>
      </c>
      <c r="B91" s="30">
        <v>3043</v>
      </c>
      <c r="C91" s="35">
        <v>0</v>
      </c>
      <c r="D91" s="31">
        <v>0</v>
      </c>
      <c r="E91" s="32" t="s">
        <v>28</v>
      </c>
      <c r="F91" s="33">
        <v>0</v>
      </c>
      <c r="G91" s="33">
        <v>0</v>
      </c>
      <c r="H91" s="31">
        <v>0</v>
      </c>
      <c r="I91" s="32" t="s">
        <v>28</v>
      </c>
      <c r="J91" s="34">
        <v>0</v>
      </c>
    </row>
    <row r="92" spans="1:10" ht="20.25">
      <c r="A92" s="14" t="s">
        <v>70</v>
      </c>
      <c r="B92" s="30">
        <v>3044</v>
      </c>
      <c r="C92" s="35">
        <v>0</v>
      </c>
      <c r="D92" s="31">
        <v>0</v>
      </c>
      <c r="E92" s="32" t="s">
        <v>28</v>
      </c>
      <c r="F92" s="33">
        <v>0</v>
      </c>
      <c r="G92" s="33">
        <v>0</v>
      </c>
      <c r="H92" s="31">
        <v>0</v>
      </c>
      <c r="I92" s="32" t="s">
        <v>28</v>
      </c>
      <c r="J92" s="34">
        <v>0</v>
      </c>
    </row>
    <row r="93" spans="1:10" ht="20.25">
      <c r="A93" s="14" t="s">
        <v>79</v>
      </c>
      <c r="B93" s="30">
        <v>3045</v>
      </c>
      <c r="C93" s="35">
        <v>40</v>
      </c>
      <c r="D93" s="31">
        <v>40</v>
      </c>
      <c r="E93" s="32" t="s">
        <v>31</v>
      </c>
      <c r="F93" s="33">
        <v>0</v>
      </c>
      <c r="G93" s="33">
        <v>40</v>
      </c>
      <c r="H93" s="31">
        <v>0</v>
      </c>
      <c r="I93" s="32" t="s">
        <v>31</v>
      </c>
      <c r="J93" s="34">
        <v>0</v>
      </c>
    </row>
    <row r="94" spans="1:10" ht="21" customHeight="1" thickBot="1">
      <c r="A94" s="14" t="s">
        <v>80</v>
      </c>
      <c r="B94" s="30">
        <v>3046</v>
      </c>
      <c r="C94" s="35">
        <v>0</v>
      </c>
      <c r="D94" s="31">
        <v>0</v>
      </c>
      <c r="E94" s="32" t="s">
        <v>31</v>
      </c>
      <c r="F94" s="33">
        <v>0</v>
      </c>
      <c r="G94" s="33">
        <v>0</v>
      </c>
      <c r="H94" s="31">
        <v>0</v>
      </c>
      <c r="I94" s="32" t="s">
        <v>31</v>
      </c>
      <c r="J94" s="34">
        <v>0</v>
      </c>
    </row>
    <row r="95" spans="1:10" ht="11.25" hidden="1" customHeight="1" thickBot="1">
      <c r="A95" s="130" t="s">
        <v>81</v>
      </c>
      <c r="B95" s="131">
        <v>3047</v>
      </c>
      <c r="C95" s="132"/>
      <c r="D95" s="131"/>
      <c r="E95" s="131"/>
      <c r="F95" s="131"/>
      <c r="G95" s="131"/>
      <c r="H95" s="131"/>
      <c r="I95" s="131"/>
      <c r="J95" s="133"/>
    </row>
    <row r="96" spans="1:10" ht="21" thickBot="1">
      <c r="A96" s="51" t="s">
        <v>32</v>
      </c>
      <c r="B96" s="113">
        <v>3100</v>
      </c>
      <c r="C96" s="73">
        <v>246</v>
      </c>
      <c r="D96" s="73">
        <v>160</v>
      </c>
      <c r="E96" s="53">
        <v>0</v>
      </c>
      <c r="F96" s="73">
        <v>0</v>
      </c>
      <c r="G96" s="73">
        <v>160</v>
      </c>
      <c r="H96" s="73">
        <v>86</v>
      </c>
      <c r="I96" s="53">
        <v>0</v>
      </c>
      <c r="J96" s="114">
        <v>86</v>
      </c>
    </row>
    <row r="97" spans="1:10" ht="21">
      <c r="A97" s="135"/>
      <c r="B97" s="135"/>
      <c r="C97" s="136"/>
      <c r="D97" s="136"/>
      <c r="E97" s="136"/>
      <c r="F97" s="135"/>
      <c r="G97" s="135"/>
      <c r="H97" s="135"/>
      <c r="I97" s="135"/>
      <c r="J97" s="135"/>
    </row>
    <row r="98" spans="1:10" ht="21">
      <c r="A98" s="11" t="s">
        <v>91</v>
      </c>
      <c r="B98" s="135"/>
      <c r="C98" s="136"/>
      <c r="D98" s="136"/>
      <c r="E98" s="136"/>
      <c r="F98" s="135"/>
      <c r="G98" s="135"/>
      <c r="H98" s="135"/>
      <c r="I98" s="135"/>
      <c r="J98" s="135"/>
    </row>
    <row r="99" spans="1:10" ht="21" thickBot="1">
      <c r="J99" s="10" t="s">
        <v>1</v>
      </c>
    </row>
    <row r="100" spans="1:10" ht="20.25">
      <c r="A100" s="307" t="s">
        <v>2</v>
      </c>
      <c r="B100" s="309" t="s">
        <v>3</v>
      </c>
      <c r="C100" s="309" t="s">
        <v>22</v>
      </c>
      <c r="D100" s="309" t="s">
        <v>23</v>
      </c>
      <c r="E100" s="309"/>
      <c r="F100" s="309"/>
      <c r="G100" s="309"/>
      <c r="H100" s="309" t="s">
        <v>24</v>
      </c>
      <c r="I100" s="309"/>
      <c r="J100" s="310"/>
    </row>
    <row r="101" spans="1:10" ht="20.25">
      <c r="A101" s="308"/>
      <c r="B101" s="296"/>
      <c r="C101" s="296"/>
      <c r="D101" s="296" t="s">
        <v>25</v>
      </c>
      <c r="E101" s="296" t="s">
        <v>10</v>
      </c>
      <c r="F101" s="296"/>
      <c r="G101" s="296"/>
      <c r="H101" s="296" t="s">
        <v>25</v>
      </c>
      <c r="I101" s="296" t="s">
        <v>10</v>
      </c>
      <c r="J101" s="297"/>
    </row>
    <row r="102" spans="1:10" ht="40.5">
      <c r="A102" s="308"/>
      <c r="B102" s="296"/>
      <c r="C102" s="296"/>
      <c r="D102" s="296"/>
      <c r="E102" s="137" t="s">
        <v>89</v>
      </c>
      <c r="F102" s="137" t="s">
        <v>90</v>
      </c>
      <c r="G102" s="137" t="s">
        <v>88</v>
      </c>
      <c r="H102" s="296"/>
      <c r="I102" s="137" t="s">
        <v>89</v>
      </c>
      <c r="J102" s="138" t="s">
        <v>90</v>
      </c>
    </row>
    <row r="103" spans="1:10" ht="19.5" thickBot="1">
      <c r="A103" s="5" t="s">
        <v>6</v>
      </c>
      <c r="B103" s="8" t="s">
        <v>7</v>
      </c>
      <c r="C103" s="6">
        <v>1</v>
      </c>
      <c r="D103" s="6">
        <v>2</v>
      </c>
      <c r="E103" s="6">
        <v>3</v>
      </c>
      <c r="F103" s="6">
        <v>4</v>
      </c>
      <c r="G103" s="6">
        <v>5</v>
      </c>
      <c r="H103" s="6">
        <v>6</v>
      </c>
      <c r="I103" s="6">
        <v>7</v>
      </c>
      <c r="J103" s="7">
        <v>8</v>
      </c>
    </row>
    <row r="104" spans="1:10" ht="21" thickBot="1">
      <c r="A104" s="298" t="s">
        <v>52</v>
      </c>
      <c r="B104" s="299"/>
      <c r="C104" s="299"/>
      <c r="D104" s="299"/>
      <c r="E104" s="299"/>
      <c r="F104" s="299"/>
      <c r="G104" s="299"/>
      <c r="H104" s="299"/>
      <c r="I104" s="299"/>
      <c r="J104" s="300"/>
    </row>
    <row r="105" spans="1:10" ht="20.25">
      <c r="A105" s="64" t="s">
        <v>27</v>
      </c>
      <c r="B105" s="65">
        <v>2210</v>
      </c>
      <c r="C105" s="116">
        <v>16</v>
      </c>
      <c r="D105" s="116">
        <v>2</v>
      </c>
      <c r="E105" s="67" t="s">
        <v>28</v>
      </c>
      <c r="F105" s="115">
        <f>SUM(F107:F112)</f>
        <v>1</v>
      </c>
      <c r="G105" s="115">
        <f>SUM(G107+G108+G109+G110+G111+G113)</f>
        <v>1</v>
      </c>
      <c r="H105" s="66">
        <v>14</v>
      </c>
      <c r="I105" s="68" t="s">
        <v>28</v>
      </c>
      <c r="J105" s="119">
        <f>SUM(J107:J113)</f>
        <v>14</v>
      </c>
    </row>
    <row r="106" spans="1:10" ht="20.25">
      <c r="A106" s="14" t="s">
        <v>10</v>
      </c>
      <c r="B106" s="15"/>
      <c r="C106" s="19"/>
      <c r="D106" s="19"/>
      <c r="E106" s="17"/>
      <c r="F106" s="17"/>
      <c r="G106" s="17"/>
      <c r="H106" s="19"/>
      <c r="I106" s="19"/>
      <c r="J106" s="74"/>
    </row>
    <row r="107" spans="1:10" ht="20.25">
      <c r="A107" s="14" t="s">
        <v>30</v>
      </c>
      <c r="B107" s="15">
        <v>2211</v>
      </c>
      <c r="C107" s="117">
        <v>16</v>
      </c>
      <c r="D107" s="117">
        <v>2</v>
      </c>
      <c r="E107" s="17" t="s">
        <v>28</v>
      </c>
      <c r="F107" s="18">
        <v>1</v>
      </c>
      <c r="G107" s="18">
        <v>1</v>
      </c>
      <c r="H107" s="16">
        <v>14</v>
      </c>
      <c r="I107" s="19" t="s">
        <v>28</v>
      </c>
      <c r="J107" s="20">
        <v>14</v>
      </c>
    </row>
    <row r="108" spans="1:10" ht="20.25">
      <c r="A108" s="14" t="s">
        <v>53</v>
      </c>
      <c r="B108" s="15">
        <v>2212</v>
      </c>
      <c r="C108" s="117">
        <v>0</v>
      </c>
      <c r="D108" s="117">
        <v>0</v>
      </c>
      <c r="E108" s="17" t="s">
        <v>28</v>
      </c>
      <c r="F108" s="18">
        <v>0</v>
      </c>
      <c r="G108" s="18">
        <v>0</v>
      </c>
      <c r="H108" s="16">
        <v>0</v>
      </c>
      <c r="I108" s="19" t="s">
        <v>28</v>
      </c>
      <c r="J108" s="20">
        <v>0</v>
      </c>
    </row>
    <row r="109" spans="1:10" ht="20.25">
      <c r="A109" s="14" t="s">
        <v>54</v>
      </c>
      <c r="B109" s="15">
        <v>2213</v>
      </c>
      <c r="C109" s="117">
        <v>0</v>
      </c>
      <c r="D109" s="117">
        <v>0</v>
      </c>
      <c r="E109" s="17" t="s">
        <v>28</v>
      </c>
      <c r="F109" s="18">
        <v>0</v>
      </c>
      <c r="G109" s="18">
        <v>0</v>
      </c>
      <c r="H109" s="16">
        <v>0</v>
      </c>
      <c r="I109" s="19" t="s">
        <v>28</v>
      </c>
      <c r="J109" s="20">
        <v>0</v>
      </c>
    </row>
    <row r="110" spans="1:10" ht="20.25">
      <c r="A110" s="14" t="s">
        <v>55</v>
      </c>
      <c r="B110" s="15">
        <v>2214</v>
      </c>
      <c r="C110" s="117">
        <v>0</v>
      </c>
      <c r="D110" s="117">
        <v>0</v>
      </c>
      <c r="E110" s="17" t="s">
        <v>28</v>
      </c>
      <c r="F110" s="18">
        <v>0</v>
      </c>
      <c r="G110" s="18">
        <v>0</v>
      </c>
      <c r="H110" s="16">
        <v>0</v>
      </c>
      <c r="I110" s="19" t="s">
        <v>28</v>
      </c>
      <c r="J110" s="20">
        <v>0</v>
      </c>
    </row>
    <row r="111" spans="1:10" ht="20.25">
      <c r="A111" s="14" t="s">
        <v>29</v>
      </c>
      <c r="B111" s="15">
        <v>2215</v>
      </c>
      <c r="C111" s="117">
        <v>0</v>
      </c>
      <c r="D111" s="117">
        <v>0</v>
      </c>
      <c r="E111" s="17" t="s">
        <v>28</v>
      </c>
      <c r="F111" s="18">
        <v>0</v>
      </c>
      <c r="G111" s="18">
        <v>0</v>
      </c>
      <c r="H111" s="16">
        <v>0</v>
      </c>
      <c r="I111" s="19" t="s">
        <v>28</v>
      </c>
      <c r="J111" s="20">
        <v>0</v>
      </c>
    </row>
    <row r="112" spans="1:10" ht="20.25">
      <c r="A112" s="14" t="s">
        <v>56</v>
      </c>
      <c r="B112" s="15">
        <v>2216</v>
      </c>
      <c r="C112" s="117">
        <v>0</v>
      </c>
      <c r="D112" s="117">
        <v>0</v>
      </c>
      <c r="E112" s="17" t="s">
        <v>28</v>
      </c>
      <c r="F112" s="18">
        <v>0</v>
      </c>
      <c r="G112" s="17" t="s">
        <v>28</v>
      </c>
      <c r="H112" s="16">
        <v>0</v>
      </c>
      <c r="I112" s="19" t="s">
        <v>28</v>
      </c>
      <c r="J112" s="20">
        <v>0</v>
      </c>
    </row>
    <row r="113" spans="1:10" ht="41.25" thickBot="1">
      <c r="A113" s="21" t="s">
        <v>57</v>
      </c>
      <c r="B113" s="22">
        <v>2217</v>
      </c>
      <c r="C113" s="118">
        <v>0</v>
      </c>
      <c r="D113" s="118">
        <v>0</v>
      </c>
      <c r="E113" s="23" t="s">
        <v>28</v>
      </c>
      <c r="F113" s="23" t="s">
        <v>28</v>
      </c>
      <c r="G113" s="62">
        <v>0</v>
      </c>
      <c r="H113" s="63">
        <v>0</v>
      </c>
      <c r="I113" s="24" t="s">
        <v>28</v>
      </c>
      <c r="J113" s="25">
        <v>0</v>
      </c>
    </row>
    <row r="116" spans="1:10" ht="21" thickBot="1">
      <c r="A116" s="55" t="s">
        <v>109</v>
      </c>
      <c r="B116" s="134"/>
      <c r="C116" s="56"/>
      <c r="D116" s="61" t="s">
        <v>99</v>
      </c>
      <c r="E116" s="61"/>
      <c r="F116" s="60"/>
      <c r="G116" s="301" t="s">
        <v>100</v>
      </c>
      <c r="H116" s="302"/>
      <c r="I116" s="302"/>
      <c r="J116" s="302"/>
    </row>
    <row r="117" spans="1:10" ht="21">
      <c r="A117" s="135"/>
      <c r="B117" s="135"/>
      <c r="C117" s="136"/>
      <c r="D117" s="136"/>
      <c r="E117" s="136"/>
      <c r="F117" s="135"/>
      <c r="G117" s="57" t="s">
        <v>58</v>
      </c>
      <c r="H117" s="135"/>
      <c r="I117" s="135"/>
    </row>
    <row r="118" spans="1:10" ht="21">
      <c r="A118" s="135"/>
      <c r="B118" s="135"/>
      <c r="C118" s="136"/>
      <c r="D118" s="136"/>
      <c r="E118" s="136"/>
      <c r="F118" s="135"/>
      <c r="G118" s="135"/>
      <c r="H118" s="135"/>
      <c r="I118" s="135"/>
    </row>
    <row r="119" spans="1:10" ht="21">
      <c r="A119" s="58" t="s">
        <v>146</v>
      </c>
      <c r="B119" s="135"/>
      <c r="C119" s="136"/>
      <c r="D119" s="136"/>
      <c r="E119" s="136"/>
      <c r="F119" s="135"/>
      <c r="G119" s="135"/>
      <c r="H119" s="135"/>
      <c r="I119" s="135"/>
    </row>
    <row r="120" spans="1:10" ht="21">
      <c r="A120" s="59" t="s">
        <v>59</v>
      </c>
      <c r="B120" s="135"/>
      <c r="C120" s="136"/>
      <c r="D120" s="136"/>
      <c r="E120" s="136"/>
      <c r="F120" s="135"/>
      <c r="G120" s="135"/>
      <c r="H120" s="135"/>
      <c r="I120" s="135"/>
    </row>
  </sheetData>
  <mergeCells count="32">
    <mergeCell ref="A1:J1"/>
    <mergeCell ref="B2:I2"/>
    <mergeCell ref="A4:E4"/>
    <mergeCell ref="A5:A7"/>
    <mergeCell ref="B5:B7"/>
    <mergeCell ref="C5:C7"/>
    <mergeCell ref="D5:E5"/>
    <mergeCell ref="D6:D7"/>
    <mergeCell ref="E6:E7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</mergeCells>
  <pageMargins left="0.70866141732283472" right="0.70866141732283472" top="0.74803149606299213" bottom="0.74803149606299213" header="0.31496062992125984" footer="0.31496062992125984"/>
  <pageSetup paperSize="9" scale="37" fitToHeight="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>
    <tabColor rgb="FF00B050"/>
    <pageSetUpPr fitToPage="1"/>
  </sheetPr>
  <dimension ref="A1:J120"/>
  <sheetViews>
    <sheetView topLeftCell="A52" zoomScale="55" zoomScaleNormal="55" workbookViewId="0">
      <selection activeCell="J36" sqref="J36"/>
    </sheetView>
  </sheetViews>
  <sheetFormatPr defaultColWidth="9.140625" defaultRowHeight="15"/>
  <cols>
    <col min="1" max="1" width="123.140625" style="139" customWidth="1"/>
    <col min="2" max="2" width="9.42578125" style="139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139" customWidth="1"/>
    <col min="7" max="7" width="11.28515625" style="139" customWidth="1"/>
    <col min="8" max="8" width="10.140625" style="139" customWidth="1"/>
    <col min="9" max="9" width="14.140625" style="139" customWidth="1"/>
    <col min="10" max="10" width="14.7109375" style="139" customWidth="1"/>
    <col min="11" max="16384" width="9.140625" style="139"/>
  </cols>
  <sheetData>
    <row r="1" spans="1:10" ht="28.5">
      <c r="A1" s="340" t="s">
        <v>132</v>
      </c>
      <c r="B1" s="340"/>
      <c r="C1" s="340"/>
      <c r="D1" s="340"/>
      <c r="E1" s="340"/>
      <c r="F1" s="341"/>
      <c r="G1" s="341"/>
      <c r="H1" s="341"/>
      <c r="I1" s="341"/>
      <c r="J1" s="341"/>
    </row>
    <row r="2" spans="1:10" ht="22.5">
      <c r="A2" s="9" t="s">
        <v>86</v>
      </c>
      <c r="B2" s="342" t="s">
        <v>103</v>
      </c>
      <c r="C2" s="343"/>
      <c r="D2" s="343"/>
      <c r="E2" s="343"/>
      <c r="F2" s="343"/>
      <c r="G2" s="343"/>
      <c r="H2" s="343"/>
      <c r="I2" s="343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344" t="s">
        <v>0</v>
      </c>
      <c r="B4" s="345"/>
      <c r="C4" s="346"/>
      <c r="D4" s="346"/>
      <c r="E4" s="346"/>
      <c r="I4" s="121" t="s">
        <v>114</v>
      </c>
    </row>
    <row r="5" spans="1:10" ht="20.25">
      <c r="A5" s="347" t="s">
        <v>2</v>
      </c>
      <c r="B5" s="349" t="s">
        <v>3</v>
      </c>
      <c r="C5" s="349" t="s">
        <v>4</v>
      </c>
      <c r="D5" s="351" t="s">
        <v>5</v>
      </c>
      <c r="E5" s="352"/>
    </row>
    <row r="6" spans="1:10">
      <c r="A6" s="348"/>
      <c r="B6" s="350"/>
      <c r="C6" s="350"/>
      <c r="D6" s="350" t="s">
        <v>97</v>
      </c>
      <c r="E6" s="353" t="s">
        <v>98</v>
      </c>
    </row>
    <row r="7" spans="1:10">
      <c r="A7" s="348"/>
      <c r="B7" s="350"/>
      <c r="C7" s="350"/>
      <c r="D7" s="350"/>
      <c r="E7" s="353"/>
    </row>
    <row r="8" spans="1:10" ht="21" thickBot="1">
      <c r="A8" s="37" t="s">
        <v>6</v>
      </c>
      <c r="B8" s="36" t="s">
        <v>7</v>
      </c>
      <c r="C8" s="36">
        <v>1</v>
      </c>
      <c r="D8" s="36">
        <v>2</v>
      </c>
      <c r="E8" s="38">
        <v>3</v>
      </c>
    </row>
    <row r="9" spans="1:10" ht="20.25">
      <c r="A9" s="311" t="s">
        <v>8</v>
      </c>
      <c r="B9" s="312"/>
      <c r="C9" s="312"/>
      <c r="D9" s="312"/>
      <c r="E9" s="313"/>
    </row>
    <row r="10" spans="1:10" ht="20.25">
      <c r="A10" s="29" t="s">
        <v>9</v>
      </c>
      <c r="B10" s="15">
        <v>2010</v>
      </c>
      <c r="C10" s="39">
        <v>15</v>
      </c>
      <c r="D10" s="39">
        <v>12</v>
      </c>
      <c r="E10" s="40">
        <v>3</v>
      </c>
    </row>
    <row r="11" spans="1:10" ht="20.25">
      <c r="A11" s="41" t="s">
        <v>10</v>
      </c>
      <c r="B11" s="42"/>
      <c r="C11" s="43"/>
      <c r="D11" s="43"/>
      <c r="E11" s="44"/>
    </row>
    <row r="12" spans="1:10" ht="20.25">
      <c r="A12" s="29" t="s">
        <v>11</v>
      </c>
      <c r="B12" s="15">
        <v>2011</v>
      </c>
      <c r="C12" s="39">
        <v>14</v>
      </c>
      <c r="D12" s="45">
        <v>12</v>
      </c>
      <c r="E12" s="46">
        <v>2</v>
      </c>
    </row>
    <row r="13" spans="1:10" ht="20.25">
      <c r="A13" s="29" t="s">
        <v>12</v>
      </c>
      <c r="B13" s="15">
        <v>2012</v>
      </c>
      <c r="C13" s="39">
        <v>1</v>
      </c>
      <c r="D13" s="45">
        <v>0</v>
      </c>
      <c r="E13" s="46">
        <v>1</v>
      </c>
    </row>
    <row r="14" spans="1:10" ht="20.25">
      <c r="A14" s="29" t="s">
        <v>13</v>
      </c>
      <c r="B14" s="15">
        <v>2013</v>
      </c>
      <c r="C14" s="39">
        <v>15</v>
      </c>
      <c r="D14" s="39">
        <v>12</v>
      </c>
      <c r="E14" s="39">
        <v>3</v>
      </c>
    </row>
    <row r="15" spans="1:10" ht="20.25">
      <c r="A15" s="29" t="s">
        <v>14</v>
      </c>
      <c r="B15" s="122"/>
      <c r="C15" s="43"/>
      <c r="D15" s="75"/>
      <c r="E15" s="76"/>
    </row>
    <row r="16" spans="1:10" ht="40.5">
      <c r="A16" s="14" t="s">
        <v>87</v>
      </c>
      <c r="B16" s="15">
        <v>2014</v>
      </c>
      <c r="C16" s="39">
        <v>8</v>
      </c>
      <c r="D16" s="45">
        <v>7</v>
      </c>
      <c r="E16" s="46">
        <v>1</v>
      </c>
    </row>
    <row r="17" spans="1:5" ht="20.25">
      <c r="A17" s="41" t="s">
        <v>15</v>
      </c>
      <c r="B17" s="15">
        <v>2015</v>
      </c>
      <c r="C17" s="39">
        <v>0</v>
      </c>
      <c r="D17" s="45">
        <v>0</v>
      </c>
      <c r="E17" s="46">
        <v>0</v>
      </c>
    </row>
    <row r="18" spans="1:5" ht="81">
      <c r="A18" s="14" t="s">
        <v>16</v>
      </c>
      <c r="B18" s="15">
        <v>2016</v>
      </c>
      <c r="C18" s="39">
        <v>0</v>
      </c>
      <c r="D18" s="45">
        <v>0</v>
      </c>
      <c r="E18" s="46">
        <v>0</v>
      </c>
    </row>
    <row r="19" spans="1:5" ht="81">
      <c r="A19" s="14" t="s">
        <v>17</v>
      </c>
      <c r="B19" s="15">
        <v>2017</v>
      </c>
      <c r="C19" s="39">
        <v>6</v>
      </c>
      <c r="D19" s="45">
        <v>5</v>
      </c>
      <c r="E19" s="46">
        <v>1</v>
      </c>
    </row>
    <row r="20" spans="1:5" ht="81">
      <c r="A20" s="14" t="s">
        <v>18</v>
      </c>
      <c r="B20" s="15">
        <v>2018</v>
      </c>
      <c r="C20" s="39">
        <v>0</v>
      </c>
      <c r="D20" s="45">
        <v>0</v>
      </c>
      <c r="E20" s="46">
        <v>0</v>
      </c>
    </row>
    <row r="21" spans="1:5" ht="101.25">
      <c r="A21" s="14" t="s">
        <v>19</v>
      </c>
      <c r="B21" s="15">
        <v>2019</v>
      </c>
      <c r="C21" s="39">
        <v>0</v>
      </c>
      <c r="D21" s="45">
        <v>0</v>
      </c>
      <c r="E21" s="46">
        <v>0</v>
      </c>
    </row>
    <row r="22" spans="1:5" ht="60.75">
      <c r="A22" s="14" t="s">
        <v>33</v>
      </c>
      <c r="B22" s="15">
        <v>2020</v>
      </c>
      <c r="C22" s="39">
        <v>0</v>
      </c>
      <c r="D22" s="43" t="s">
        <v>31</v>
      </c>
      <c r="E22" s="46">
        <v>0</v>
      </c>
    </row>
    <row r="23" spans="1:5" ht="60.75">
      <c r="A23" s="14" t="s">
        <v>34</v>
      </c>
      <c r="B23" s="15">
        <v>2021</v>
      </c>
      <c r="C23" s="39">
        <v>0</v>
      </c>
      <c r="D23" s="43" t="s">
        <v>31</v>
      </c>
      <c r="E23" s="46">
        <v>0</v>
      </c>
    </row>
    <row r="24" spans="1:5" ht="40.5">
      <c r="A24" s="14" t="s">
        <v>35</v>
      </c>
      <c r="B24" s="15">
        <v>2022</v>
      </c>
      <c r="C24" s="39">
        <v>0</v>
      </c>
      <c r="D24" s="43" t="s">
        <v>31</v>
      </c>
      <c r="E24" s="46">
        <v>0</v>
      </c>
    </row>
    <row r="25" spans="1:5" ht="81">
      <c r="A25" s="14" t="s">
        <v>36</v>
      </c>
      <c r="B25" s="15">
        <v>2023</v>
      </c>
      <c r="C25" s="39">
        <v>0</v>
      </c>
      <c r="D25" s="43" t="s">
        <v>31</v>
      </c>
      <c r="E25" s="46">
        <v>0</v>
      </c>
    </row>
    <row r="26" spans="1:5" ht="81">
      <c r="A26" s="14" t="s">
        <v>37</v>
      </c>
      <c r="B26" s="15">
        <v>2024</v>
      </c>
      <c r="C26" s="39">
        <v>0</v>
      </c>
      <c r="D26" s="43" t="s">
        <v>31</v>
      </c>
      <c r="E26" s="46">
        <v>0</v>
      </c>
    </row>
    <row r="27" spans="1:5" ht="40.5">
      <c r="A27" s="14" t="s">
        <v>38</v>
      </c>
      <c r="B27" s="15">
        <v>2025</v>
      </c>
      <c r="C27" s="39">
        <v>0</v>
      </c>
      <c r="D27" s="43" t="s">
        <v>31</v>
      </c>
      <c r="E27" s="46">
        <v>0</v>
      </c>
    </row>
    <row r="28" spans="1:5" ht="60.75">
      <c r="A28" s="14" t="s">
        <v>39</v>
      </c>
      <c r="B28" s="15">
        <v>2026</v>
      </c>
      <c r="C28" s="39">
        <v>0</v>
      </c>
      <c r="D28" s="43" t="s">
        <v>31</v>
      </c>
      <c r="E28" s="46">
        <v>0</v>
      </c>
    </row>
    <row r="29" spans="1:5" ht="81">
      <c r="A29" s="14" t="s">
        <v>40</v>
      </c>
      <c r="B29" s="15">
        <v>2027</v>
      </c>
      <c r="C29" s="39">
        <v>0</v>
      </c>
      <c r="D29" s="43" t="s">
        <v>31</v>
      </c>
      <c r="E29" s="46">
        <v>0</v>
      </c>
    </row>
    <row r="30" spans="1:5" ht="121.5" customHeight="1">
      <c r="A30" s="14" t="s">
        <v>71</v>
      </c>
      <c r="B30" s="15">
        <v>2028</v>
      </c>
      <c r="C30" s="39">
        <v>0</v>
      </c>
      <c r="D30" s="43" t="s">
        <v>31</v>
      </c>
      <c r="E30" s="46">
        <v>0</v>
      </c>
    </row>
    <row r="31" spans="1:5" ht="40.5">
      <c r="A31" s="14" t="s">
        <v>72</v>
      </c>
      <c r="B31" s="15">
        <v>2030</v>
      </c>
      <c r="C31" s="39">
        <v>1</v>
      </c>
      <c r="D31" s="39">
        <v>0</v>
      </c>
      <c r="E31" s="39">
        <v>1</v>
      </c>
    </row>
    <row r="32" spans="1:5" ht="20.25">
      <c r="A32" s="47" t="s">
        <v>15</v>
      </c>
      <c r="B32" s="15">
        <v>2031</v>
      </c>
      <c r="C32" s="39">
        <v>0</v>
      </c>
      <c r="D32" s="45">
        <v>0</v>
      </c>
      <c r="E32" s="46">
        <v>0</v>
      </c>
    </row>
    <row r="33" spans="1:9" ht="20.25">
      <c r="A33" s="14" t="s">
        <v>41</v>
      </c>
      <c r="B33" s="15"/>
      <c r="C33" s="77"/>
      <c r="D33" s="77"/>
      <c r="E33" s="78"/>
    </row>
    <row r="34" spans="1:9" ht="40.5">
      <c r="A34" s="29" t="s">
        <v>42</v>
      </c>
      <c r="B34" s="15">
        <v>2032</v>
      </c>
      <c r="C34" s="39">
        <v>1</v>
      </c>
      <c r="D34" s="45">
        <v>0</v>
      </c>
      <c r="E34" s="46">
        <v>1</v>
      </c>
    </row>
    <row r="35" spans="1:9" ht="20.25">
      <c r="A35" s="29" t="s">
        <v>43</v>
      </c>
      <c r="B35" s="15">
        <v>2033</v>
      </c>
      <c r="C35" s="39">
        <v>0</v>
      </c>
      <c r="D35" s="45">
        <v>0</v>
      </c>
      <c r="E35" s="46">
        <v>0</v>
      </c>
    </row>
    <row r="36" spans="1:9" ht="20.25">
      <c r="A36" s="29" t="s">
        <v>44</v>
      </c>
      <c r="B36" s="15">
        <v>2034</v>
      </c>
      <c r="C36" s="39">
        <v>0</v>
      </c>
      <c r="D36" s="45">
        <v>0</v>
      </c>
      <c r="E36" s="46">
        <v>0</v>
      </c>
    </row>
    <row r="37" spans="1:9" ht="21" thickBot="1">
      <c r="A37" s="79" t="s">
        <v>45</v>
      </c>
      <c r="B37" s="30">
        <v>2035</v>
      </c>
      <c r="C37" s="80">
        <v>0</v>
      </c>
      <c r="D37" s="81">
        <v>0</v>
      </c>
      <c r="E37" s="82">
        <v>0</v>
      </c>
    </row>
    <row r="38" spans="1:9" ht="40.5" customHeight="1">
      <c r="A38" s="83" t="s">
        <v>94</v>
      </c>
      <c r="B38" s="65">
        <v>2036</v>
      </c>
      <c r="C38" s="84">
        <v>0</v>
      </c>
      <c r="D38" s="84">
        <v>0</v>
      </c>
      <c r="E38" s="84">
        <v>0</v>
      </c>
      <c r="F38" s="314" t="s">
        <v>85</v>
      </c>
      <c r="G38" s="315"/>
      <c r="H38" s="315"/>
      <c r="I38" s="316"/>
    </row>
    <row r="39" spans="1:9" ht="20.25" customHeight="1">
      <c r="A39" s="29" t="s">
        <v>10</v>
      </c>
      <c r="B39" s="15"/>
      <c r="C39" s="75"/>
      <c r="D39" s="75"/>
      <c r="E39" s="76"/>
      <c r="F39" s="317"/>
      <c r="G39" s="318"/>
      <c r="H39" s="318"/>
      <c r="I39" s="319"/>
    </row>
    <row r="40" spans="1:9" ht="40.5">
      <c r="A40" s="29" t="s">
        <v>95</v>
      </c>
      <c r="B40" s="15">
        <v>2037</v>
      </c>
      <c r="C40" s="39">
        <v>0</v>
      </c>
      <c r="D40" s="45">
        <v>0</v>
      </c>
      <c r="E40" s="46">
        <v>0</v>
      </c>
      <c r="F40" s="317"/>
      <c r="G40" s="318"/>
      <c r="H40" s="318"/>
      <c r="I40" s="319"/>
    </row>
    <row r="41" spans="1:9" ht="61.5" thickBot="1">
      <c r="A41" s="85" t="s">
        <v>96</v>
      </c>
      <c r="B41" s="22">
        <v>2038</v>
      </c>
      <c r="C41" s="86">
        <v>0</v>
      </c>
      <c r="D41" s="87">
        <v>0</v>
      </c>
      <c r="E41" s="88">
        <v>0</v>
      </c>
      <c r="F41" s="320"/>
      <c r="G41" s="321"/>
      <c r="H41" s="321"/>
      <c r="I41" s="322"/>
    </row>
    <row r="42" spans="1:9" ht="20.25" customHeight="1">
      <c r="A42" s="323" t="s">
        <v>20</v>
      </c>
      <c r="B42" s="324"/>
      <c r="C42" s="324"/>
      <c r="D42" s="324"/>
      <c r="E42" s="325"/>
    </row>
    <row r="43" spans="1:9" ht="20.25">
      <c r="A43" s="14" t="s">
        <v>46</v>
      </c>
      <c r="B43" s="15">
        <v>2040</v>
      </c>
      <c r="C43" s="39">
        <v>17</v>
      </c>
      <c r="D43" s="48">
        <v>3</v>
      </c>
      <c r="E43" s="49">
        <v>14</v>
      </c>
    </row>
    <row r="44" spans="1:9" ht="40.5">
      <c r="A44" s="14" t="s">
        <v>47</v>
      </c>
      <c r="B44" s="15">
        <v>2050</v>
      </c>
      <c r="C44" s="39">
        <v>16</v>
      </c>
      <c r="D44" s="48">
        <v>2</v>
      </c>
      <c r="E44" s="49">
        <v>14</v>
      </c>
    </row>
    <row r="45" spans="1:9" ht="40.5">
      <c r="A45" s="14" t="s">
        <v>21</v>
      </c>
      <c r="B45" s="15">
        <v>2060</v>
      </c>
      <c r="C45" s="39">
        <v>0</v>
      </c>
      <c r="D45" s="48">
        <v>0</v>
      </c>
      <c r="E45" s="49">
        <v>0</v>
      </c>
    </row>
    <row r="46" spans="1:9" ht="40.5">
      <c r="A46" s="14" t="s">
        <v>73</v>
      </c>
      <c r="B46" s="15">
        <v>2070</v>
      </c>
      <c r="C46" s="39">
        <v>0</v>
      </c>
      <c r="D46" s="48">
        <v>0</v>
      </c>
      <c r="E46" s="49">
        <v>0</v>
      </c>
    </row>
    <row r="47" spans="1:9" ht="20.25">
      <c r="A47" s="14" t="s">
        <v>15</v>
      </c>
      <c r="B47" s="15">
        <v>2071</v>
      </c>
      <c r="C47" s="39">
        <v>0</v>
      </c>
      <c r="D47" s="18">
        <v>0</v>
      </c>
      <c r="E47" s="20">
        <v>0</v>
      </c>
    </row>
    <row r="48" spans="1:9" ht="20.25">
      <c r="A48" s="14" t="s">
        <v>48</v>
      </c>
      <c r="B48" s="15"/>
      <c r="C48" s="17"/>
      <c r="D48" s="17"/>
      <c r="E48" s="74"/>
    </row>
    <row r="49" spans="1:10" ht="60.75">
      <c r="A49" s="14" t="s">
        <v>49</v>
      </c>
      <c r="B49" s="15">
        <v>2072</v>
      </c>
      <c r="C49" s="39">
        <v>0</v>
      </c>
      <c r="D49" s="18">
        <v>0</v>
      </c>
      <c r="E49" s="20">
        <v>0</v>
      </c>
    </row>
    <row r="50" spans="1:10" ht="61.5" thickBot="1">
      <c r="A50" s="50" t="s">
        <v>50</v>
      </c>
      <c r="B50" s="30">
        <v>2073</v>
      </c>
      <c r="C50" s="39">
        <v>0</v>
      </c>
      <c r="D50" s="33">
        <v>0</v>
      </c>
      <c r="E50" s="34">
        <v>0</v>
      </c>
    </row>
    <row r="51" spans="1:10" ht="21" thickBot="1">
      <c r="A51" s="51" t="s">
        <v>32</v>
      </c>
      <c r="B51" s="52">
        <v>2100</v>
      </c>
      <c r="C51" s="53">
        <v>94</v>
      </c>
      <c r="D51" s="53">
        <v>53</v>
      </c>
      <c r="E51" s="53">
        <v>41</v>
      </c>
    </row>
    <row r="54" spans="1:10" ht="20.25">
      <c r="A54" s="11" t="s">
        <v>26</v>
      </c>
    </row>
    <row r="55" spans="1:10" ht="21.75" thickBot="1">
      <c r="I55" s="54" t="s">
        <v>51</v>
      </c>
    </row>
    <row r="56" spans="1:10" ht="21" thickBot="1">
      <c r="A56" s="326" t="s">
        <v>2</v>
      </c>
      <c r="B56" s="329" t="s">
        <v>3</v>
      </c>
      <c r="C56" s="332" t="s">
        <v>22</v>
      </c>
      <c r="D56" s="335" t="s">
        <v>23</v>
      </c>
      <c r="E56" s="336"/>
      <c r="F56" s="336"/>
      <c r="G56" s="337"/>
      <c r="H56" s="335" t="s">
        <v>97</v>
      </c>
      <c r="I56" s="336"/>
      <c r="J56" s="337"/>
    </row>
    <row r="57" spans="1:10" ht="20.25">
      <c r="A57" s="327"/>
      <c r="B57" s="330"/>
      <c r="C57" s="333"/>
      <c r="D57" s="338" t="s">
        <v>25</v>
      </c>
      <c r="E57" s="339" t="s">
        <v>10</v>
      </c>
      <c r="F57" s="305"/>
      <c r="G57" s="306"/>
      <c r="H57" s="303" t="s">
        <v>25</v>
      </c>
      <c r="I57" s="305" t="s">
        <v>10</v>
      </c>
      <c r="J57" s="306"/>
    </row>
    <row r="58" spans="1:10" ht="41.25" thickBot="1">
      <c r="A58" s="328"/>
      <c r="B58" s="331"/>
      <c r="C58" s="334"/>
      <c r="D58" s="331"/>
      <c r="E58" s="91" t="s">
        <v>89</v>
      </c>
      <c r="F58" s="12" t="s">
        <v>90</v>
      </c>
      <c r="G58" s="13" t="s">
        <v>88</v>
      </c>
      <c r="H58" s="304"/>
      <c r="I58" s="12" t="s">
        <v>89</v>
      </c>
      <c r="J58" s="13" t="s">
        <v>90</v>
      </c>
    </row>
    <row r="59" spans="1:10" ht="21" thickBot="1">
      <c r="A59" s="102" t="s">
        <v>6</v>
      </c>
      <c r="B59" s="109" t="s">
        <v>7</v>
      </c>
      <c r="C59" s="106">
        <v>1</v>
      </c>
      <c r="D59" s="94">
        <v>2</v>
      </c>
      <c r="E59" s="92">
        <v>3</v>
      </c>
      <c r="F59" s="26">
        <v>4</v>
      </c>
      <c r="G59" s="26">
        <v>5</v>
      </c>
      <c r="H59" s="26">
        <v>6</v>
      </c>
      <c r="I59" s="26">
        <v>7</v>
      </c>
      <c r="J59" s="27">
        <v>8</v>
      </c>
    </row>
    <row r="60" spans="1:10" ht="21" thickBot="1">
      <c r="A60" s="103" t="s">
        <v>92</v>
      </c>
      <c r="B60" s="110">
        <v>3010</v>
      </c>
      <c r="C60" s="107">
        <v>104</v>
      </c>
      <c r="D60" s="100">
        <v>94</v>
      </c>
      <c r="E60" s="120">
        <v>0</v>
      </c>
      <c r="F60" s="73">
        <v>24</v>
      </c>
      <c r="G60" s="73">
        <v>70</v>
      </c>
      <c r="H60" s="101">
        <v>10</v>
      </c>
      <c r="I60" s="73">
        <v>0</v>
      </c>
      <c r="J60" s="114">
        <v>10</v>
      </c>
    </row>
    <row r="61" spans="1:10" ht="20.25">
      <c r="A61" s="104" t="s">
        <v>60</v>
      </c>
      <c r="B61" s="111">
        <v>3011</v>
      </c>
      <c r="C61" s="108">
        <v>60</v>
      </c>
      <c r="D61" s="95">
        <v>50</v>
      </c>
      <c r="E61" s="97">
        <v>0</v>
      </c>
      <c r="F61" s="98">
        <v>20</v>
      </c>
      <c r="G61" s="99">
        <v>30</v>
      </c>
      <c r="H61" s="89">
        <v>10</v>
      </c>
      <c r="I61" s="98">
        <v>0</v>
      </c>
      <c r="J61" s="99">
        <v>10</v>
      </c>
    </row>
    <row r="62" spans="1:10" ht="20.25">
      <c r="A62" s="105" t="s">
        <v>74</v>
      </c>
      <c r="B62" s="112">
        <v>3012</v>
      </c>
      <c r="C62" s="108">
        <v>0</v>
      </c>
      <c r="D62" s="96">
        <v>0</v>
      </c>
      <c r="E62" s="93" t="s">
        <v>28</v>
      </c>
      <c r="F62" s="33">
        <v>0</v>
      </c>
      <c r="G62" s="34">
        <v>0</v>
      </c>
      <c r="H62" s="90">
        <v>0</v>
      </c>
      <c r="I62" s="32" t="s">
        <v>28</v>
      </c>
      <c r="J62" s="34">
        <v>0</v>
      </c>
    </row>
    <row r="63" spans="1:10" ht="20.25">
      <c r="A63" s="105" t="s">
        <v>61</v>
      </c>
      <c r="B63" s="112">
        <v>3013</v>
      </c>
      <c r="C63" s="108">
        <v>0</v>
      </c>
      <c r="D63" s="96">
        <v>0</v>
      </c>
      <c r="E63" s="93" t="s">
        <v>28</v>
      </c>
      <c r="F63" s="33">
        <v>0</v>
      </c>
      <c r="G63" s="34">
        <v>0</v>
      </c>
      <c r="H63" s="90">
        <v>0</v>
      </c>
      <c r="I63" s="32" t="s">
        <v>28</v>
      </c>
      <c r="J63" s="34">
        <v>0</v>
      </c>
    </row>
    <row r="64" spans="1:10" ht="20.25">
      <c r="A64" s="105" t="s">
        <v>75</v>
      </c>
      <c r="B64" s="112">
        <v>3014</v>
      </c>
      <c r="C64" s="108">
        <v>0</v>
      </c>
      <c r="D64" s="96">
        <v>0</v>
      </c>
      <c r="E64" s="93" t="s">
        <v>28</v>
      </c>
      <c r="F64" s="33">
        <v>0</v>
      </c>
      <c r="G64" s="34">
        <v>0</v>
      </c>
      <c r="H64" s="90">
        <v>0</v>
      </c>
      <c r="I64" s="32" t="s">
        <v>28</v>
      </c>
      <c r="J64" s="34">
        <v>0</v>
      </c>
    </row>
    <row r="65" spans="1:10" ht="20.25">
      <c r="A65" s="105" t="s">
        <v>62</v>
      </c>
      <c r="B65" s="112">
        <v>3015</v>
      </c>
      <c r="C65" s="108">
        <v>0</v>
      </c>
      <c r="D65" s="96">
        <v>0</v>
      </c>
      <c r="E65" s="93" t="s">
        <v>28</v>
      </c>
      <c r="F65" s="33">
        <v>0</v>
      </c>
      <c r="G65" s="33">
        <v>0</v>
      </c>
      <c r="H65" s="90">
        <v>0</v>
      </c>
      <c r="I65" s="32" t="s">
        <v>28</v>
      </c>
      <c r="J65" s="33">
        <v>0</v>
      </c>
    </row>
    <row r="66" spans="1:10" ht="20.25">
      <c r="A66" s="105" t="s">
        <v>63</v>
      </c>
      <c r="B66" s="112">
        <v>3016</v>
      </c>
      <c r="C66" s="108">
        <v>0</v>
      </c>
      <c r="D66" s="96">
        <v>0</v>
      </c>
      <c r="E66" s="93" t="s">
        <v>28</v>
      </c>
      <c r="F66" s="33">
        <v>0</v>
      </c>
      <c r="G66" s="33">
        <v>0</v>
      </c>
      <c r="H66" s="90">
        <v>0</v>
      </c>
      <c r="I66" s="32" t="s">
        <v>28</v>
      </c>
      <c r="J66" s="33">
        <v>0</v>
      </c>
    </row>
    <row r="67" spans="1:10" ht="20.25">
      <c r="A67" s="105" t="s">
        <v>64</v>
      </c>
      <c r="B67" s="112">
        <v>3017</v>
      </c>
      <c r="C67" s="108">
        <v>0</v>
      </c>
      <c r="D67" s="96">
        <v>0</v>
      </c>
      <c r="E67" s="93" t="s">
        <v>28</v>
      </c>
      <c r="F67" s="33">
        <v>0</v>
      </c>
      <c r="G67" s="33">
        <v>0</v>
      </c>
      <c r="H67" s="90">
        <v>0</v>
      </c>
      <c r="I67" s="32" t="s">
        <v>28</v>
      </c>
      <c r="J67" s="33">
        <v>0</v>
      </c>
    </row>
    <row r="68" spans="1:10" ht="20.25">
      <c r="A68" s="105" t="s">
        <v>65</v>
      </c>
      <c r="B68" s="112">
        <v>3018</v>
      </c>
      <c r="C68" s="108">
        <v>0</v>
      </c>
      <c r="D68" s="96">
        <v>0</v>
      </c>
      <c r="E68" s="93" t="s">
        <v>28</v>
      </c>
      <c r="F68" s="33">
        <v>0</v>
      </c>
      <c r="G68" s="33">
        <v>0</v>
      </c>
      <c r="H68" s="90">
        <v>0</v>
      </c>
      <c r="I68" s="32" t="s">
        <v>28</v>
      </c>
      <c r="J68" s="33">
        <v>0</v>
      </c>
    </row>
    <row r="69" spans="1:10" ht="20.25">
      <c r="A69" s="105" t="s">
        <v>66</v>
      </c>
      <c r="B69" s="112">
        <v>3019</v>
      </c>
      <c r="C69" s="108">
        <v>0</v>
      </c>
      <c r="D69" s="96">
        <v>0</v>
      </c>
      <c r="E69" s="93" t="s">
        <v>28</v>
      </c>
      <c r="F69" s="33">
        <v>0</v>
      </c>
      <c r="G69" s="33">
        <v>0</v>
      </c>
      <c r="H69" s="90">
        <v>0</v>
      </c>
      <c r="I69" s="32" t="s">
        <v>28</v>
      </c>
      <c r="J69" s="33">
        <v>0</v>
      </c>
    </row>
    <row r="70" spans="1:10" ht="20.25">
      <c r="A70" s="105" t="s">
        <v>76</v>
      </c>
      <c r="B70" s="112">
        <v>3020</v>
      </c>
      <c r="C70" s="108">
        <v>0</v>
      </c>
      <c r="D70" s="96">
        <v>0</v>
      </c>
      <c r="E70" s="93" t="s">
        <v>28</v>
      </c>
      <c r="F70" s="33">
        <v>0</v>
      </c>
      <c r="G70" s="33">
        <v>0</v>
      </c>
      <c r="H70" s="90">
        <v>0</v>
      </c>
      <c r="I70" s="32" t="s">
        <v>28</v>
      </c>
      <c r="J70" s="33">
        <v>0</v>
      </c>
    </row>
    <row r="71" spans="1:10" ht="20.25">
      <c r="A71" s="105" t="s">
        <v>68</v>
      </c>
      <c r="B71" s="112">
        <v>3021</v>
      </c>
      <c r="C71" s="108">
        <v>0</v>
      </c>
      <c r="D71" s="96">
        <v>0</v>
      </c>
      <c r="E71" s="93" t="s">
        <v>28</v>
      </c>
      <c r="F71" s="33">
        <v>0</v>
      </c>
      <c r="G71" s="33">
        <v>0</v>
      </c>
      <c r="H71" s="90">
        <v>0</v>
      </c>
      <c r="I71" s="32" t="s">
        <v>28</v>
      </c>
      <c r="J71" s="33">
        <v>0</v>
      </c>
    </row>
    <row r="72" spans="1:10" ht="20.25">
      <c r="A72" s="105" t="s">
        <v>77</v>
      </c>
      <c r="B72" s="112">
        <v>3022</v>
      </c>
      <c r="C72" s="108">
        <v>0</v>
      </c>
      <c r="D72" s="96">
        <v>0</v>
      </c>
      <c r="E72" s="93" t="s">
        <v>28</v>
      </c>
      <c r="F72" s="33">
        <v>0</v>
      </c>
      <c r="G72" s="33">
        <v>0</v>
      </c>
      <c r="H72" s="90">
        <v>0</v>
      </c>
      <c r="I72" s="32" t="s">
        <v>28</v>
      </c>
      <c r="J72" s="33">
        <v>0</v>
      </c>
    </row>
    <row r="73" spans="1:10" ht="20.25">
      <c r="A73" s="105" t="s">
        <v>69</v>
      </c>
      <c r="B73" s="112">
        <v>3023</v>
      </c>
      <c r="C73" s="108">
        <v>0</v>
      </c>
      <c r="D73" s="96">
        <v>0</v>
      </c>
      <c r="E73" s="93" t="s">
        <v>28</v>
      </c>
      <c r="F73" s="33">
        <v>0</v>
      </c>
      <c r="G73" s="33">
        <v>0</v>
      </c>
      <c r="H73" s="90">
        <v>0</v>
      </c>
      <c r="I73" s="32" t="s">
        <v>28</v>
      </c>
      <c r="J73" s="33">
        <v>0</v>
      </c>
    </row>
    <row r="74" spans="1:10" ht="20.25">
      <c r="A74" s="105" t="s">
        <v>78</v>
      </c>
      <c r="B74" s="112">
        <v>3024</v>
      </c>
      <c r="C74" s="108">
        <v>0</v>
      </c>
      <c r="D74" s="96">
        <v>0</v>
      </c>
      <c r="E74" s="93" t="s">
        <v>28</v>
      </c>
      <c r="F74" s="33">
        <v>0</v>
      </c>
      <c r="G74" s="33">
        <v>0</v>
      </c>
      <c r="H74" s="90">
        <v>0</v>
      </c>
      <c r="I74" s="32" t="s">
        <v>28</v>
      </c>
      <c r="J74" s="33">
        <v>0</v>
      </c>
    </row>
    <row r="75" spans="1:10" ht="20.25">
      <c r="A75" s="105" t="s">
        <v>79</v>
      </c>
      <c r="B75" s="112">
        <v>3025</v>
      </c>
      <c r="C75" s="108">
        <v>44</v>
      </c>
      <c r="D75" s="96">
        <v>44</v>
      </c>
      <c r="E75" s="93" t="s">
        <v>28</v>
      </c>
      <c r="F75" s="33">
        <v>4</v>
      </c>
      <c r="G75" s="34">
        <v>40</v>
      </c>
      <c r="H75" s="90">
        <v>0</v>
      </c>
      <c r="I75" s="32" t="s">
        <v>28</v>
      </c>
      <c r="J75" s="34">
        <v>0</v>
      </c>
    </row>
    <row r="76" spans="1:10" ht="21" thickBot="1">
      <c r="A76" s="105" t="s">
        <v>80</v>
      </c>
      <c r="B76" s="112">
        <v>3026</v>
      </c>
      <c r="C76" s="108">
        <v>0</v>
      </c>
      <c r="D76" s="96">
        <v>0</v>
      </c>
      <c r="E76" s="93" t="s">
        <v>31</v>
      </c>
      <c r="F76" s="33">
        <v>0</v>
      </c>
      <c r="G76" s="34">
        <v>0</v>
      </c>
      <c r="H76" s="90">
        <v>0</v>
      </c>
      <c r="I76" s="32" t="s">
        <v>31</v>
      </c>
      <c r="J76" s="34">
        <v>0</v>
      </c>
    </row>
    <row r="77" spans="1:10" ht="12.75" hidden="1" customHeight="1" thickBot="1">
      <c r="A77" s="124" t="s">
        <v>81</v>
      </c>
      <c r="B77" s="125">
        <v>3027</v>
      </c>
      <c r="C77" s="126"/>
      <c r="D77" s="125"/>
      <c r="E77" s="127"/>
      <c r="F77" s="24"/>
      <c r="G77" s="128"/>
      <c r="H77" s="129"/>
      <c r="I77" s="24"/>
      <c r="J77" s="128"/>
    </row>
    <row r="78" spans="1:10" ht="21" thickBot="1">
      <c r="A78" s="51" t="s">
        <v>93</v>
      </c>
      <c r="B78" s="52">
        <v>3030</v>
      </c>
      <c r="C78" s="73">
        <v>114</v>
      </c>
      <c r="D78" s="73">
        <v>94</v>
      </c>
      <c r="E78" s="53"/>
      <c r="F78" s="53">
        <v>24</v>
      </c>
      <c r="G78" s="53">
        <v>70</v>
      </c>
      <c r="H78" s="73">
        <v>20</v>
      </c>
      <c r="I78" s="53">
        <v>0</v>
      </c>
      <c r="J78" s="53">
        <v>20</v>
      </c>
    </row>
    <row r="79" spans="1:10" ht="20.25">
      <c r="A79" s="69" t="s">
        <v>60</v>
      </c>
      <c r="B79" s="70">
        <v>3031</v>
      </c>
      <c r="C79" s="28">
        <v>70</v>
      </c>
      <c r="D79" s="28">
        <v>50</v>
      </c>
      <c r="E79" s="32" t="s">
        <v>28</v>
      </c>
      <c r="F79" s="33">
        <v>20</v>
      </c>
      <c r="G79" s="33">
        <v>30</v>
      </c>
      <c r="H79" s="28">
        <v>20</v>
      </c>
      <c r="I79" s="71">
        <v>0</v>
      </c>
      <c r="J79" s="72">
        <v>20</v>
      </c>
    </row>
    <row r="80" spans="1:10" ht="20.25">
      <c r="A80" s="14" t="s">
        <v>74</v>
      </c>
      <c r="B80" s="30">
        <v>3032</v>
      </c>
      <c r="C80" s="35">
        <v>0</v>
      </c>
      <c r="D80" s="31">
        <v>0</v>
      </c>
      <c r="E80" s="32" t="s">
        <v>28</v>
      </c>
      <c r="F80" s="33">
        <v>0</v>
      </c>
      <c r="G80" s="33">
        <v>0</v>
      </c>
      <c r="H80" s="31">
        <v>0</v>
      </c>
      <c r="I80" s="32" t="s">
        <v>28</v>
      </c>
      <c r="J80" s="33">
        <v>0</v>
      </c>
    </row>
    <row r="81" spans="1:10" ht="20.25">
      <c r="A81" s="14" t="s">
        <v>61</v>
      </c>
      <c r="B81" s="30">
        <v>3033</v>
      </c>
      <c r="C81" s="35">
        <v>0</v>
      </c>
      <c r="D81" s="31">
        <v>0</v>
      </c>
      <c r="E81" s="32" t="s">
        <v>28</v>
      </c>
      <c r="F81" s="33">
        <v>0</v>
      </c>
      <c r="G81" s="33">
        <v>0</v>
      </c>
      <c r="H81" s="31">
        <v>0</v>
      </c>
      <c r="I81" s="32" t="s">
        <v>28</v>
      </c>
      <c r="J81" s="33">
        <v>0</v>
      </c>
    </row>
    <row r="82" spans="1:10" ht="20.25">
      <c r="A82" s="14" t="s">
        <v>75</v>
      </c>
      <c r="B82" s="30">
        <v>3034</v>
      </c>
      <c r="C82" s="35">
        <v>0</v>
      </c>
      <c r="D82" s="31">
        <v>0</v>
      </c>
      <c r="E82" s="32" t="s">
        <v>28</v>
      </c>
      <c r="F82" s="33">
        <v>0</v>
      </c>
      <c r="G82" s="33">
        <v>0</v>
      </c>
      <c r="H82" s="31">
        <v>0</v>
      </c>
      <c r="I82" s="32" t="s">
        <v>28</v>
      </c>
      <c r="J82" s="33">
        <v>0</v>
      </c>
    </row>
    <row r="83" spans="1:10" ht="20.25">
      <c r="A83" s="14" t="s">
        <v>62</v>
      </c>
      <c r="B83" s="30">
        <v>3035</v>
      </c>
      <c r="C83" s="35">
        <v>0</v>
      </c>
      <c r="D83" s="31">
        <v>0</v>
      </c>
      <c r="E83" s="32" t="s">
        <v>28</v>
      </c>
      <c r="F83" s="33">
        <v>0</v>
      </c>
      <c r="G83" s="33">
        <v>0</v>
      </c>
      <c r="H83" s="31">
        <v>0</v>
      </c>
      <c r="I83" s="32" t="s">
        <v>28</v>
      </c>
      <c r="J83" s="33">
        <v>0</v>
      </c>
    </row>
    <row r="84" spans="1:10" ht="20.25">
      <c r="A84" s="14" t="s">
        <v>82</v>
      </c>
      <c r="B84" s="30">
        <v>3036</v>
      </c>
      <c r="C84" s="35">
        <v>0</v>
      </c>
      <c r="D84" s="31">
        <v>0</v>
      </c>
      <c r="E84" s="32" t="s">
        <v>28</v>
      </c>
      <c r="F84" s="33">
        <v>0</v>
      </c>
      <c r="G84" s="33">
        <v>0</v>
      </c>
      <c r="H84" s="31">
        <v>0</v>
      </c>
      <c r="I84" s="32" t="s">
        <v>28</v>
      </c>
      <c r="J84" s="33">
        <v>0</v>
      </c>
    </row>
    <row r="85" spans="1:10" ht="20.25">
      <c r="A85" s="14" t="s">
        <v>83</v>
      </c>
      <c r="B85" s="30">
        <v>3037</v>
      </c>
      <c r="C85" s="35">
        <v>0</v>
      </c>
      <c r="D85" s="31">
        <v>0</v>
      </c>
      <c r="E85" s="32" t="s">
        <v>28</v>
      </c>
      <c r="F85" s="33">
        <v>0</v>
      </c>
      <c r="G85" s="33">
        <v>0</v>
      </c>
      <c r="H85" s="31">
        <v>0</v>
      </c>
      <c r="I85" s="32" t="s">
        <v>28</v>
      </c>
      <c r="J85" s="33">
        <v>0</v>
      </c>
    </row>
    <row r="86" spans="1:10" ht="20.25">
      <c r="A86" s="14" t="s">
        <v>65</v>
      </c>
      <c r="B86" s="30">
        <v>3038</v>
      </c>
      <c r="C86" s="35">
        <v>0</v>
      </c>
      <c r="D86" s="31">
        <v>0</v>
      </c>
      <c r="E86" s="32" t="s">
        <v>28</v>
      </c>
      <c r="F86" s="33">
        <v>0</v>
      </c>
      <c r="G86" s="33">
        <v>0</v>
      </c>
      <c r="H86" s="31">
        <v>0</v>
      </c>
      <c r="I86" s="32" t="s">
        <v>28</v>
      </c>
      <c r="J86" s="33">
        <v>0</v>
      </c>
    </row>
    <row r="87" spans="1:10" ht="20.25">
      <c r="A87" s="14" t="s">
        <v>66</v>
      </c>
      <c r="B87" s="30">
        <v>3039</v>
      </c>
      <c r="C87" s="35">
        <v>0</v>
      </c>
      <c r="D87" s="31">
        <v>0</v>
      </c>
      <c r="E87" s="32" t="s">
        <v>28</v>
      </c>
      <c r="F87" s="33">
        <v>0</v>
      </c>
      <c r="G87" s="33">
        <v>0</v>
      </c>
      <c r="H87" s="31">
        <v>0</v>
      </c>
      <c r="I87" s="32" t="s">
        <v>28</v>
      </c>
      <c r="J87" s="33">
        <v>0</v>
      </c>
    </row>
    <row r="88" spans="1:10" ht="20.25">
      <c r="A88" s="14" t="s">
        <v>67</v>
      </c>
      <c r="B88" s="30">
        <v>3040</v>
      </c>
      <c r="C88" s="35">
        <v>0</v>
      </c>
      <c r="D88" s="31">
        <v>0</v>
      </c>
      <c r="E88" s="32" t="s">
        <v>28</v>
      </c>
      <c r="F88" s="33">
        <v>0</v>
      </c>
      <c r="G88" s="33">
        <v>0</v>
      </c>
      <c r="H88" s="31">
        <v>0</v>
      </c>
      <c r="I88" s="32" t="s">
        <v>28</v>
      </c>
      <c r="J88" s="33">
        <v>0</v>
      </c>
    </row>
    <row r="89" spans="1:10" ht="20.25">
      <c r="A89" s="14" t="s">
        <v>68</v>
      </c>
      <c r="B89" s="30">
        <v>3041</v>
      </c>
      <c r="C89" s="35">
        <v>0</v>
      </c>
      <c r="D89" s="31">
        <v>0</v>
      </c>
      <c r="E89" s="32" t="s">
        <v>28</v>
      </c>
      <c r="F89" s="33">
        <v>0</v>
      </c>
      <c r="G89" s="33">
        <v>0</v>
      </c>
      <c r="H89" s="31">
        <v>0</v>
      </c>
      <c r="I89" s="32" t="s">
        <v>28</v>
      </c>
      <c r="J89" s="33">
        <v>0</v>
      </c>
    </row>
    <row r="90" spans="1:10" ht="20.25">
      <c r="A90" s="14" t="s">
        <v>77</v>
      </c>
      <c r="B90" s="30">
        <v>3042</v>
      </c>
      <c r="C90" s="35">
        <v>0</v>
      </c>
      <c r="D90" s="31">
        <v>0</v>
      </c>
      <c r="E90" s="32" t="s">
        <v>28</v>
      </c>
      <c r="F90" s="33">
        <v>0</v>
      </c>
      <c r="G90" s="33">
        <v>0</v>
      </c>
      <c r="H90" s="31">
        <v>0</v>
      </c>
      <c r="I90" s="32" t="s">
        <v>28</v>
      </c>
      <c r="J90" s="33">
        <v>0</v>
      </c>
    </row>
    <row r="91" spans="1:10" ht="20.25">
      <c r="A91" s="14" t="s">
        <v>84</v>
      </c>
      <c r="B91" s="30">
        <v>3043</v>
      </c>
      <c r="C91" s="35">
        <v>0</v>
      </c>
      <c r="D91" s="31">
        <v>0</v>
      </c>
      <c r="E91" s="32" t="s">
        <v>28</v>
      </c>
      <c r="F91" s="33">
        <v>0</v>
      </c>
      <c r="G91" s="33">
        <v>0</v>
      </c>
      <c r="H91" s="31">
        <v>0</v>
      </c>
      <c r="I91" s="32" t="s">
        <v>28</v>
      </c>
      <c r="J91" s="33">
        <v>0</v>
      </c>
    </row>
    <row r="92" spans="1:10" ht="20.25">
      <c r="A92" s="14" t="s">
        <v>70</v>
      </c>
      <c r="B92" s="30">
        <v>3044</v>
      </c>
      <c r="C92" s="35">
        <v>0</v>
      </c>
      <c r="D92" s="31">
        <v>0</v>
      </c>
      <c r="E92" s="32" t="s">
        <v>28</v>
      </c>
      <c r="F92" s="33">
        <v>0</v>
      </c>
      <c r="G92" s="33">
        <v>0</v>
      </c>
      <c r="H92" s="31">
        <v>0</v>
      </c>
      <c r="I92" s="32" t="s">
        <v>28</v>
      </c>
      <c r="J92" s="33">
        <v>0</v>
      </c>
    </row>
    <row r="93" spans="1:10" ht="20.25">
      <c r="A93" s="14" t="s">
        <v>79</v>
      </c>
      <c r="B93" s="30">
        <v>3045</v>
      </c>
      <c r="C93" s="35">
        <v>44</v>
      </c>
      <c r="D93" s="31">
        <v>44</v>
      </c>
      <c r="E93" s="32" t="s">
        <v>31</v>
      </c>
      <c r="F93" s="33">
        <v>4</v>
      </c>
      <c r="G93" s="33">
        <v>40</v>
      </c>
      <c r="H93" s="31">
        <v>0</v>
      </c>
      <c r="I93" s="32" t="s">
        <v>31</v>
      </c>
      <c r="J93" s="34">
        <v>0</v>
      </c>
    </row>
    <row r="94" spans="1:10" ht="21" customHeight="1" thickBot="1">
      <c r="A94" s="14" t="s">
        <v>80</v>
      </c>
      <c r="B94" s="30">
        <v>3046</v>
      </c>
      <c r="C94" s="35">
        <v>0</v>
      </c>
      <c r="D94" s="31">
        <v>0</v>
      </c>
      <c r="E94" s="32" t="s">
        <v>31</v>
      </c>
      <c r="F94" s="33">
        <v>0</v>
      </c>
      <c r="G94" s="33">
        <v>0</v>
      </c>
      <c r="H94" s="31">
        <v>0</v>
      </c>
      <c r="I94" s="32" t="s">
        <v>31</v>
      </c>
      <c r="J94" s="34">
        <v>0</v>
      </c>
    </row>
    <row r="95" spans="1:10" ht="11.25" hidden="1" customHeight="1" thickBot="1">
      <c r="A95" s="130" t="s">
        <v>81</v>
      </c>
      <c r="B95" s="131">
        <v>3047</v>
      </c>
      <c r="C95" s="132"/>
      <c r="D95" s="131"/>
      <c r="E95" s="131"/>
      <c r="F95" s="131"/>
      <c r="G95" s="131"/>
      <c r="H95" s="131"/>
      <c r="I95" s="131"/>
      <c r="J95" s="133"/>
    </row>
    <row r="96" spans="1:10" ht="21" thickBot="1">
      <c r="A96" s="51" t="s">
        <v>32</v>
      </c>
      <c r="B96" s="113">
        <v>3100</v>
      </c>
      <c r="C96" s="73">
        <v>436</v>
      </c>
      <c r="D96" s="73">
        <v>376</v>
      </c>
      <c r="E96" s="53">
        <v>0</v>
      </c>
      <c r="F96" s="73">
        <v>96</v>
      </c>
      <c r="G96" s="73">
        <v>280</v>
      </c>
      <c r="H96" s="73">
        <v>60</v>
      </c>
      <c r="I96" s="53">
        <v>0</v>
      </c>
      <c r="J96" s="114">
        <v>60</v>
      </c>
    </row>
    <row r="97" spans="1:10" ht="21">
      <c r="A97" s="135"/>
      <c r="B97" s="135"/>
      <c r="C97" s="136"/>
      <c r="D97" s="136"/>
      <c r="E97" s="136"/>
      <c r="F97" s="135"/>
      <c r="G97" s="135"/>
      <c r="H97" s="135"/>
      <c r="I97" s="135"/>
      <c r="J97" s="135"/>
    </row>
    <row r="98" spans="1:10" ht="21">
      <c r="A98" s="11" t="s">
        <v>91</v>
      </c>
      <c r="B98" s="135"/>
      <c r="C98" s="136"/>
      <c r="D98" s="136"/>
      <c r="E98" s="136"/>
      <c r="F98" s="135"/>
      <c r="G98" s="135"/>
      <c r="H98" s="135"/>
      <c r="I98" s="135"/>
      <c r="J98" s="135"/>
    </row>
    <row r="99" spans="1:10" ht="21" thickBot="1">
      <c r="J99" s="10" t="s">
        <v>1</v>
      </c>
    </row>
    <row r="100" spans="1:10" ht="20.25">
      <c r="A100" s="307" t="s">
        <v>2</v>
      </c>
      <c r="B100" s="309" t="s">
        <v>3</v>
      </c>
      <c r="C100" s="309" t="s">
        <v>22</v>
      </c>
      <c r="D100" s="309" t="s">
        <v>23</v>
      </c>
      <c r="E100" s="309"/>
      <c r="F100" s="309"/>
      <c r="G100" s="309"/>
      <c r="H100" s="309" t="s">
        <v>24</v>
      </c>
      <c r="I100" s="309"/>
      <c r="J100" s="310"/>
    </row>
    <row r="101" spans="1:10" ht="20.25">
      <c r="A101" s="308"/>
      <c r="B101" s="296"/>
      <c r="C101" s="296"/>
      <c r="D101" s="296" t="s">
        <v>25</v>
      </c>
      <c r="E101" s="296" t="s">
        <v>10</v>
      </c>
      <c r="F101" s="296"/>
      <c r="G101" s="296"/>
      <c r="H101" s="296" t="s">
        <v>25</v>
      </c>
      <c r="I101" s="296" t="s">
        <v>10</v>
      </c>
      <c r="J101" s="297"/>
    </row>
    <row r="102" spans="1:10" ht="40.5">
      <c r="A102" s="308"/>
      <c r="B102" s="296"/>
      <c r="C102" s="296"/>
      <c r="D102" s="296"/>
      <c r="E102" s="137" t="s">
        <v>89</v>
      </c>
      <c r="F102" s="137" t="s">
        <v>90</v>
      </c>
      <c r="G102" s="137" t="s">
        <v>88</v>
      </c>
      <c r="H102" s="296"/>
      <c r="I102" s="137" t="s">
        <v>89</v>
      </c>
      <c r="J102" s="138" t="s">
        <v>90</v>
      </c>
    </row>
    <row r="103" spans="1:10" ht="19.5" thickBot="1">
      <c r="A103" s="5" t="s">
        <v>6</v>
      </c>
      <c r="B103" s="8" t="s">
        <v>7</v>
      </c>
      <c r="C103" s="6">
        <v>1</v>
      </c>
      <c r="D103" s="6">
        <v>2</v>
      </c>
      <c r="E103" s="6">
        <v>3</v>
      </c>
      <c r="F103" s="6">
        <v>4</v>
      </c>
      <c r="G103" s="6">
        <v>5</v>
      </c>
      <c r="H103" s="6">
        <v>6</v>
      </c>
      <c r="I103" s="6">
        <v>7</v>
      </c>
      <c r="J103" s="7">
        <v>8</v>
      </c>
    </row>
    <row r="104" spans="1:10" ht="21" thickBot="1">
      <c r="A104" s="298" t="s">
        <v>52</v>
      </c>
      <c r="B104" s="299"/>
      <c r="C104" s="299"/>
      <c r="D104" s="299"/>
      <c r="E104" s="299"/>
      <c r="F104" s="299"/>
      <c r="G104" s="299"/>
      <c r="H104" s="299"/>
      <c r="I104" s="299"/>
      <c r="J104" s="300"/>
    </row>
    <row r="105" spans="1:10" ht="20.25">
      <c r="A105" s="64" t="s">
        <v>27</v>
      </c>
      <c r="B105" s="65">
        <v>2210</v>
      </c>
      <c r="C105" s="116">
        <v>16</v>
      </c>
      <c r="D105" s="116">
        <v>4</v>
      </c>
      <c r="E105" s="67" t="s">
        <v>28</v>
      </c>
      <c r="F105" s="115">
        <f>SUM(F107:F112)</f>
        <v>2</v>
      </c>
      <c r="G105" s="115">
        <f>SUM(G107+G108+G109+G110+G111+G113)</f>
        <v>2</v>
      </c>
      <c r="H105" s="66">
        <v>12</v>
      </c>
      <c r="I105" s="68" t="s">
        <v>28</v>
      </c>
      <c r="J105" s="119">
        <f>SUM(J107:J113)</f>
        <v>12</v>
      </c>
    </row>
    <row r="106" spans="1:10" ht="20.25">
      <c r="A106" s="14" t="s">
        <v>10</v>
      </c>
      <c r="B106" s="15"/>
      <c r="C106" s="19"/>
      <c r="D106" s="19"/>
      <c r="E106" s="17"/>
      <c r="F106" s="17"/>
      <c r="G106" s="17"/>
      <c r="H106" s="19"/>
      <c r="I106" s="19"/>
      <c r="J106" s="74"/>
    </row>
    <row r="107" spans="1:10" ht="20.25">
      <c r="A107" s="14" t="s">
        <v>30</v>
      </c>
      <c r="B107" s="15">
        <v>2211</v>
      </c>
      <c r="C107" s="117">
        <v>9</v>
      </c>
      <c r="D107" s="117">
        <v>2</v>
      </c>
      <c r="E107" s="17" t="s">
        <v>28</v>
      </c>
      <c r="F107" s="18">
        <v>1</v>
      </c>
      <c r="G107" s="18">
        <v>1</v>
      </c>
      <c r="H107" s="16">
        <v>7</v>
      </c>
      <c r="I107" s="19" t="s">
        <v>28</v>
      </c>
      <c r="J107" s="20">
        <v>7</v>
      </c>
    </row>
    <row r="108" spans="1:10" ht="20.25">
      <c r="A108" s="14" t="s">
        <v>53</v>
      </c>
      <c r="B108" s="15">
        <v>2212</v>
      </c>
      <c r="C108" s="117">
        <v>7</v>
      </c>
      <c r="D108" s="117">
        <v>2</v>
      </c>
      <c r="E108" s="17" t="s">
        <v>28</v>
      </c>
      <c r="F108" s="18">
        <v>1</v>
      </c>
      <c r="G108" s="18">
        <v>1</v>
      </c>
      <c r="H108" s="16">
        <v>5</v>
      </c>
      <c r="I108" s="19" t="s">
        <v>28</v>
      </c>
      <c r="J108" s="20">
        <v>5</v>
      </c>
    </row>
    <row r="109" spans="1:10" ht="20.25">
      <c r="A109" s="14" t="s">
        <v>54</v>
      </c>
      <c r="B109" s="15">
        <v>2213</v>
      </c>
      <c r="C109" s="117">
        <v>0</v>
      </c>
      <c r="D109" s="117">
        <v>0</v>
      </c>
      <c r="E109" s="17" t="s">
        <v>28</v>
      </c>
      <c r="F109" s="18">
        <v>0</v>
      </c>
      <c r="G109" s="18">
        <v>0</v>
      </c>
      <c r="H109" s="16">
        <v>0</v>
      </c>
      <c r="I109" s="19" t="s">
        <v>28</v>
      </c>
      <c r="J109" s="20">
        <v>0</v>
      </c>
    </row>
    <row r="110" spans="1:10" ht="20.25">
      <c r="A110" s="14" t="s">
        <v>55</v>
      </c>
      <c r="B110" s="15">
        <v>2214</v>
      </c>
      <c r="C110" s="117">
        <v>0</v>
      </c>
      <c r="D110" s="117">
        <v>0</v>
      </c>
      <c r="E110" s="17" t="s">
        <v>28</v>
      </c>
      <c r="F110" s="18">
        <v>0</v>
      </c>
      <c r="G110" s="18">
        <v>0</v>
      </c>
      <c r="H110" s="16">
        <v>0</v>
      </c>
      <c r="I110" s="19" t="s">
        <v>28</v>
      </c>
      <c r="J110" s="20">
        <v>0</v>
      </c>
    </row>
    <row r="111" spans="1:10" ht="20.25">
      <c r="A111" s="14" t="s">
        <v>29</v>
      </c>
      <c r="B111" s="15">
        <v>2215</v>
      </c>
      <c r="C111" s="117">
        <v>0</v>
      </c>
      <c r="D111" s="117">
        <v>0</v>
      </c>
      <c r="E111" s="17" t="s">
        <v>28</v>
      </c>
      <c r="F111" s="18">
        <v>0</v>
      </c>
      <c r="G111" s="18">
        <v>0</v>
      </c>
      <c r="H111" s="16">
        <v>0</v>
      </c>
      <c r="I111" s="19" t="s">
        <v>28</v>
      </c>
      <c r="J111" s="20">
        <v>0</v>
      </c>
    </row>
    <row r="112" spans="1:10" ht="20.25">
      <c r="A112" s="14" t="s">
        <v>56</v>
      </c>
      <c r="B112" s="15">
        <v>2216</v>
      </c>
      <c r="C112" s="117">
        <v>0</v>
      </c>
      <c r="D112" s="117">
        <v>0</v>
      </c>
      <c r="E112" s="17" t="s">
        <v>28</v>
      </c>
      <c r="F112" s="18">
        <v>0</v>
      </c>
      <c r="G112" s="17" t="s">
        <v>28</v>
      </c>
      <c r="H112" s="16">
        <v>0</v>
      </c>
      <c r="I112" s="19" t="s">
        <v>28</v>
      </c>
      <c r="J112" s="20">
        <v>0</v>
      </c>
    </row>
    <row r="113" spans="1:10" ht="41.25" thickBot="1">
      <c r="A113" s="21" t="s">
        <v>57</v>
      </c>
      <c r="B113" s="22">
        <v>2217</v>
      </c>
      <c r="C113" s="118">
        <v>0</v>
      </c>
      <c r="D113" s="118">
        <v>0</v>
      </c>
      <c r="E113" s="23" t="s">
        <v>28</v>
      </c>
      <c r="F113" s="23" t="s">
        <v>28</v>
      </c>
      <c r="G113" s="62">
        <v>0</v>
      </c>
      <c r="H113" s="63">
        <v>0</v>
      </c>
      <c r="I113" s="24" t="s">
        <v>28</v>
      </c>
      <c r="J113" s="25">
        <v>0</v>
      </c>
    </row>
    <row r="116" spans="1:10" ht="21" thickBot="1">
      <c r="A116" s="55" t="s">
        <v>147</v>
      </c>
      <c r="B116" s="134"/>
      <c r="C116" s="56"/>
      <c r="D116" s="61" t="s">
        <v>99</v>
      </c>
      <c r="E116" s="61"/>
      <c r="F116" s="60"/>
      <c r="G116" s="301" t="s">
        <v>127</v>
      </c>
      <c r="H116" s="302"/>
      <c r="I116" s="302"/>
      <c r="J116" s="302"/>
    </row>
    <row r="117" spans="1:10" ht="21">
      <c r="A117" s="135"/>
      <c r="B117" s="135"/>
      <c r="C117" s="136"/>
      <c r="D117" s="136"/>
      <c r="E117" s="136"/>
      <c r="F117" s="135"/>
      <c r="G117" s="57" t="s">
        <v>58</v>
      </c>
      <c r="H117" s="135"/>
      <c r="I117" s="135"/>
    </row>
    <row r="118" spans="1:10" ht="21">
      <c r="A118" s="135"/>
      <c r="B118" s="135"/>
      <c r="C118" s="136"/>
      <c r="D118" s="136"/>
      <c r="E118" s="136"/>
      <c r="F118" s="135"/>
      <c r="G118" s="135"/>
      <c r="H118" s="135"/>
      <c r="I118" s="135"/>
    </row>
    <row r="119" spans="1:10" ht="21">
      <c r="A119" s="58" t="s">
        <v>148</v>
      </c>
      <c r="B119" s="135"/>
      <c r="C119" s="136"/>
      <c r="D119" s="136"/>
      <c r="E119" s="136"/>
      <c r="F119" s="135"/>
      <c r="G119" s="135"/>
      <c r="H119" s="135"/>
      <c r="I119" s="135"/>
    </row>
    <row r="120" spans="1:10" ht="21">
      <c r="A120" s="59" t="s">
        <v>59</v>
      </c>
      <c r="B120" s="135"/>
      <c r="C120" s="136"/>
      <c r="D120" s="136"/>
      <c r="E120" s="136"/>
      <c r="F120" s="135"/>
      <c r="G120" s="135"/>
      <c r="H120" s="135"/>
      <c r="I120" s="135"/>
    </row>
  </sheetData>
  <mergeCells count="32">
    <mergeCell ref="A1:J1"/>
    <mergeCell ref="B2:I2"/>
    <mergeCell ref="A4:E4"/>
    <mergeCell ref="A5:A7"/>
    <mergeCell ref="B5:B7"/>
    <mergeCell ref="C5:C7"/>
    <mergeCell ref="D5:E5"/>
    <mergeCell ref="D6:D7"/>
    <mergeCell ref="E6:E7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</mergeCells>
  <pageMargins left="0.70866141732283472" right="0.70866141732283472" top="0.74803149606299213" bottom="0.74803149606299213" header="0.31496062992125984" footer="0.31496062992125984"/>
  <pageSetup paperSize="9" scale="37" fitToHeight="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>
    <tabColor rgb="FF00B050"/>
    <pageSetUpPr fitToPage="1"/>
  </sheetPr>
  <dimension ref="A1:J120"/>
  <sheetViews>
    <sheetView topLeftCell="A55" zoomScale="55" zoomScaleNormal="55" workbookViewId="0">
      <selection activeCell="J36" sqref="J36"/>
    </sheetView>
  </sheetViews>
  <sheetFormatPr defaultRowHeight="15"/>
  <cols>
    <col min="1" max="1" width="123.140625" style="139" customWidth="1"/>
    <col min="2" max="2" width="9.42578125" style="139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139" customWidth="1"/>
    <col min="7" max="7" width="11.28515625" style="139" customWidth="1"/>
    <col min="8" max="8" width="10.140625" style="139" customWidth="1"/>
    <col min="9" max="9" width="14.140625" style="139" customWidth="1"/>
    <col min="10" max="10" width="14.7109375" style="139" customWidth="1"/>
    <col min="11" max="16384" width="9.140625" style="139"/>
  </cols>
  <sheetData>
    <row r="1" spans="1:10" ht="28.5">
      <c r="A1" s="340" t="s">
        <v>132</v>
      </c>
      <c r="B1" s="340"/>
      <c r="C1" s="340"/>
      <c r="D1" s="340"/>
      <c r="E1" s="340"/>
      <c r="F1" s="341"/>
      <c r="G1" s="341"/>
      <c r="H1" s="341"/>
      <c r="I1" s="341"/>
      <c r="J1" s="341"/>
    </row>
    <row r="2" spans="1:10" ht="22.5">
      <c r="A2" s="9" t="s">
        <v>86</v>
      </c>
      <c r="B2" s="342" t="s">
        <v>128</v>
      </c>
      <c r="C2" s="343"/>
      <c r="D2" s="343"/>
      <c r="E2" s="343"/>
      <c r="F2" s="343"/>
      <c r="G2" s="343"/>
      <c r="H2" s="343"/>
      <c r="I2" s="343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344" t="s">
        <v>0</v>
      </c>
      <c r="B4" s="345"/>
      <c r="C4" s="346"/>
      <c r="D4" s="346"/>
      <c r="E4" s="346"/>
      <c r="I4" s="121" t="s">
        <v>114</v>
      </c>
    </row>
    <row r="5" spans="1:10" ht="20.25">
      <c r="A5" s="347" t="s">
        <v>2</v>
      </c>
      <c r="B5" s="349" t="s">
        <v>3</v>
      </c>
      <c r="C5" s="349" t="s">
        <v>4</v>
      </c>
      <c r="D5" s="351" t="s">
        <v>5</v>
      </c>
      <c r="E5" s="352"/>
    </row>
    <row r="6" spans="1:10">
      <c r="A6" s="348"/>
      <c r="B6" s="350"/>
      <c r="C6" s="350"/>
      <c r="D6" s="350" t="s">
        <v>97</v>
      </c>
      <c r="E6" s="353" t="s">
        <v>98</v>
      </c>
    </row>
    <row r="7" spans="1:10">
      <c r="A7" s="348"/>
      <c r="B7" s="350"/>
      <c r="C7" s="350"/>
      <c r="D7" s="350"/>
      <c r="E7" s="353"/>
    </row>
    <row r="8" spans="1:10" ht="21" thickBot="1">
      <c r="A8" s="37" t="s">
        <v>6</v>
      </c>
      <c r="B8" s="36" t="s">
        <v>7</v>
      </c>
      <c r="C8" s="36">
        <v>1</v>
      </c>
      <c r="D8" s="36">
        <v>2</v>
      </c>
      <c r="E8" s="38">
        <v>3</v>
      </c>
    </row>
    <row r="9" spans="1:10" ht="20.25">
      <c r="A9" s="311" t="s">
        <v>8</v>
      </c>
      <c r="B9" s="312"/>
      <c r="C9" s="312"/>
      <c r="D9" s="312"/>
      <c r="E9" s="313"/>
    </row>
    <row r="10" spans="1:10" ht="20.25">
      <c r="A10" s="29" t="s">
        <v>9</v>
      </c>
      <c r="B10" s="15">
        <v>2010</v>
      </c>
      <c r="C10" s="39">
        <v>15</v>
      </c>
      <c r="D10" s="39">
        <v>11</v>
      </c>
      <c r="E10" s="40">
        <v>4</v>
      </c>
    </row>
    <row r="11" spans="1:10" ht="20.25">
      <c r="A11" s="41" t="s">
        <v>10</v>
      </c>
      <c r="B11" s="42"/>
      <c r="C11" s="43"/>
      <c r="D11" s="43"/>
      <c r="E11" s="44"/>
    </row>
    <row r="12" spans="1:10" ht="20.25">
      <c r="A12" s="29" t="s">
        <v>11</v>
      </c>
      <c r="B12" s="15">
        <v>2011</v>
      </c>
      <c r="C12" s="39">
        <v>14</v>
      </c>
      <c r="D12" s="45">
        <v>11</v>
      </c>
      <c r="E12" s="46">
        <v>3</v>
      </c>
    </row>
    <row r="13" spans="1:10" ht="20.25">
      <c r="A13" s="29" t="s">
        <v>12</v>
      </c>
      <c r="B13" s="15">
        <v>2012</v>
      </c>
      <c r="C13" s="39">
        <v>1</v>
      </c>
      <c r="D13" s="45">
        <v>0</v>
      </c>
      <c r="E13" s="46">
        <v>1</v>
      </c>
    </row>
    <row r="14" spans="1:10" ht="20.25">
      <c r="A14" s="29" t="s">
        <v>13</v>
      </c>
      <c r="B14" s="15">
        <v>2013</v>
      </c>
      <c r="C14" s="39">
        <v>15</v>
      </c>
      <c r="D14" s="39">
        <v>11</v>
      </c>
      <c r="E14" s="39">
        <v>4</v>
      </c>
    </row>
    <row r="15" spans="1:10" ht="20.25">
      <c r="A15" s="29" t="s">
        <v>14</v>
      </c>
      <c r="B15" s="122"/>
      <c r="C15" s="43"/>
      <c r="D15" s="75"/>
      <c r="E15" s="76"/>
    </row>
    <row r="16" spans="1:10" ht="40.5">
      <c r="A16" s="14" t="s">
        <v>87</v>
      </c>
      <c r="B16" s="15">
        <v>2014</v>
      </c>
      <c r="C16" s="39">
        <v>11</v>
      </c>
      <c r="D16" s="45">
        <v>8</v>
      </c>
      <c r="E16" s="46">
        <v>3</v>
      </c>
    </row>
    <row r="17" spans="1:5" ht="20.25">
      <c r="A17" s="41" t="s">
        <v>15</v>
      </c>
      <c r="B17" s="15">
        <v>2015</v>
      </c>
      <c r="C17" s="39">
        <v>3</v>
      </c>
      <c r="D17" s="45">
        <v>2</v>
      </c>
      <c r="E17" s="46">
        <v>1</v>
      </c>
    </row>
    <row r="18" spans="1:5" ht="81">
      <c r="A18" s="14" t="s">
        <v>16</v>
      </c>
      <c r="B18" s="15">
        <v>2016</v>
      </c>
      <c r="C18" s="39">
        <v>0</v>
      </c>
      <c r="D18" s="45">
        <v>0</v>
      </c>
      <c r="E18" s="46">
        <v>0</v>
      </c>
    </row>
    <row r="19" spans="1:5" ht="81">
      <c r="A19" s="14" t="s">
        <v>17</v>
      </c>
      <c r="B19" s="15">
        <v>2017</v>
      </c>
      <c r="C19" s="39">
        <v>2</v>
      </c>
      <c r="D19" s="45">
        <v>2</v>
      </c>
      <c r="E19" s="46">
        <v>0</v>
      </c>
    </row>
    <row r="20" spans="1:5" ht="81">
      <c r="A20" s="14" t="s">
        <v>18</v>
      </c>
      <c r="B20" s="15">
        <v>2018</v>
      </c>
      <c r="C20" s="39">
        <v>0</v>
      </c>
      <c r="D20" s="45">
        <v>0</v>
      </c>
      <c r="E20" s="46">
        <v>0</v>
      </c>
    </row>
    <row r="21" spans="1:5" ht="101.25">
      <c r="A21" s="14" t="s">
        <v>19</v>
      </c>
      <c r="B21" s="15">
        <v>2019</v>
      </c>
      <c r="C21" s="39">
        <v>1</v>
      </c>
      <c r="D21" s="45">
        <v>1</v>
      </c>
      <c r="E21" s="46">
        <v>0</v>
      </c>
    </row>
    <row r="22" spans="1:5" ht="60.75">
      <c r="A22" s="14" t="s">
        <v>33</v>
      </c>
      <c r="B22" s="15">
        <v>2020</v>
      </c>
      <c r="C22" s="39">
        <v>0</v>
      </c>
      <c r="D22" s="43" t="s">
        <v>31</v>
      </c>
      <c r="E22" s="46">
        <v>0</v>
      </c>
    </row>
    <row r="23" spans="1:5" ht="60.75">
      <c r="A23" s="14" t="s">
        <v>34</v>
      </c>
      <c r="B23" s="15">
        <v>2021</v>
      </c>
      <c r="C23" s="39">
        <v>0</v>
      </c>
      <c r="D23" s="43" t="s">
        <v>31</v>
      </c>
      <c r="E23" s="46">
        <v>0</v>
      </c>
    </row>
    <row r="24" spans="1:5" ht="40.5">
      <c r="A24" s="14" t="s">
        <v>35</v>
      </c>
      <c r="B24" s="15">
        <v>2022</v>
      </c>
      <c r="C24" s="39">
        <v>0</v>
      </c>
      <c r="D24" s="43" t="s">
        <v>31</v>
      </c>
      <c r="E24" s="46">
        <v>0</v>
      </c>
    </row>
    <row r="25" spans="1:5" ht="81">
      <c r="A25" s="14" t="s">
        <v>36</v>
      </c>
      <c r="B25" s="15">
        <v>2023</v>
      </c>
      <c r="C25" s="39">
        <v>0</v>
      </c>
      <c r="D25" s="43" t="s">
        <v>31</v>
      </c>
      <c r="E25" s="46">
        <v>0</v>
      </c>
    </row>
    <row r="26" spans="1:5" ht="81">
      <c r="A26" s="14" t="s">
        <v>37</v>
      </c>
      <c r="B26" s="15">
        <v>2024</v>
      </c>
      <c r="C26" s="39">
        <v>0</v>
      </c>
      <c r="D26" s="43" t="s">
        <v>31</v>
      </c>
      <c r="E26" s="46">
        <v>0</v>
      </c>
    </row>
    <row r="27" spans="1:5" ht="40.5">
      <c r="A27" s="14" t="s">
        <v>38</v>
      </c>
      <c r="B27" s="15">
        <v>2025</v>
      </c>
      <c r="C27" s="39">
        <v>0</v>
      </c>
      <c r="D27" s="43" t="s">
        <v>31</v>
      </c>
      <c r="E27" s="46">
        <v>0</v>
      </c>
    </row>
    <row r="28" spans="1:5" ht="60.75">
      <c r="A28" s="14" t="s">
        <v>39</v>
      </c>
      <c r="B28" s="15">
        <v>2026</v>
      </c>
      <c r="C28" s="39">
        <v>0</v>
      </c>
      <c r="D28" s="43" t="s">
        <v>31</v>
      </c>
      <c r="E28" s="46">
        <v>0</v>
      </c>
    </row>
    <row r="29" spans="1:5" ht="81">
      <c r="A29" s="14" t="s">
        <v>40</v>
      </c>
      <c r="B29" s="15">
        <v>2027</v>
      </c>
      <c r="C29" s="39">
        <v>0</v>
      </c>
      <c r="D29" s="43" t="s">
        <v>31</v>
      </c>
      <c r="E29" s="46">
        <v>0</v>
      </c>
    </row>
    <row r="30" spans="1:5" ht="121.5" customHeight="1">
      <c r="A30" s="14" t="s">
        <v>71</v>
      </c>
      <c r="B30" s="15">
        <v>2028</v>
      </c>
      <c r="C30" s="39">
        <v>0</v>
      </c>
      <c r="D30" s="43" t="s">
        <v>31</v>
      </c>
      <c r="E30" s="46">
        <v>0</v>
      </c>
    </row>
    <row r="31" spans="1:5" ht="40.5">
      <c r="A31" s="14" t="s">
        <v>72</v>
      </c>
      <c r="B31" s="15">
        <v>2030</v>
      </c>
      <c r="C31" s="39">
        <v>1</v>
      </c>
      <c r="D31" s="39">
        <v>0</v>
      </c>
      <c r="E31" s="39">
        <v>1</v>
      </c>
    </row>
    <row r="32" spans="1:5" ht="20.25">
      <c r="A32" s="47" t="s">
        <v>15</v>
      </c>
      <c r="B32" s="15">
        <v>2031</v>
      </c>
      <c r="C32" s="39">
        <v>0</v>
      </c>
      <c r="D32" s="45">
        <v>0</v>
      </c>
      <c r="E32" s="46">
        <v>0</v>
      </c>
    </row>
    <row r="33" spans="1:9" ht="20.25">
      <c r="A33" s="14" t="s">
        <v>41</v>
      </c>
      <c r="B33" s="15"/>
      <c r="C33" s="77"/>
      <c r="D33" s="77"/>
      <c r="E33" s="78"/>
    </row>
    <row r="34" spans="1:9" ht="40.5">
      <c r="A34" s="29" t="s">
        <v>42</v>
      </c>
      <c r="B34" s="15">
        <v>2032</v>
      </c>
      <c r="C34" s="39">
        <v>0</v>
      </c>
      <c r="D34" s="45">
        <v>0</v>
      </c>
      <c r="E34" s="46">
        <v>0</v>
      </c>
    </row>
    <row r="35" spans="1:9" ht="20.25">
      <c r="A35" s="29" t="s">
        <v>43</v>
      </c>
      <c r="B35" s="15">
        <v>2033</v>
      </c>
      <c r="C35" s="39">
        <v>1</v>
      </c>
      <c r="D35" s="45">
        <v>0</v>
      </c>
      <c r="E35" s="46">
        <v>1</v>
      </c>
    </row>
    <row r="36" spans="1:9" ht="20.25">
      <c r="A36" s="29" t="s">
        <v>44</v>
      </c>
      <c r="B36" s="15">
        <v>2034</v>
      </c>
      <c r="C36" s="39">
        <v>0</v>
      </c>
      <c r="D36" s="45">
        <v>0</v>
      </c>
      <c r="E36" s="46">
        <v>0</v>
      </c>
    </row>
    <row r="37" spans="1:9" ht="21" thickBot="1">
      <c r="A37" s="79" t="s">
        <v>45</v>
      </c>
      <c r="B37" s="30">
        <v>2035</v>
      </c>
      <c r="C37" s="80">
        <v>0</v>
      </c>
      <c r="D37" s="81">
        <v>0</v>
      </c>
      <c r="E37" s="82">
        <v>0</v>
      </c>
    </row>
    <row r="38" spans="1:9" ht="40.5" customHeight="1">
      <c r="A38" s="83" t="s">
        <v>94</v>
      </c>
      <c r="B38" s="65">
        <v>2036</v>
      </c>
      <c r="C38" s="84">
        <v>0</v>
      </c>
      <c r="D38" s="84">
        <v>0</v>
      </c>
      <c r="E38" s="84">
        <v>0</v>
      </c>
      <c r="F38" s="314" t="s">
        <v>85</v>
      </c>
      <c r="G38" s="315"/>
      <c r="H38" s="315"/>
      <c r="I38" s="316"/>
    </row>
    <row r="39" spans="1:9" ht="20.25" customHeight="1">
      <c r="A39" s="29" t="s">
        <v>10</v>
      </c>
      <c r="B39" s="15"/>
      <c r="C39" s="75"/>
      <c r="D39" s="75"/>
      <c r="E39" s="76"/>
      <c r="F39" s="317"/>
      <c r="G39" s="318"/>
      <c r="H39" s="318"/>
      <c r="I39" s="319"/>
    </row>
    <row r="40" spans="1:9" ht="40.5">
      <c r="A40" s="29" t="s">
        <v>95</v>
      </c>
      <c r="B40" s="15">
        <v>2037</v>
      </c>
      <c r="C40" s="39">
        <v>0</v>
      </c>
      <c r="D40" s="45">
        <v>0</v>
      </c>
      <c r="E40" s="46">
        <v>0</v>
      </c>
      <c r="F40" s="317"/>
      <c r="G40" s="318"/>
      <c r="H40" s="318"/>
      <c r="I40" s="319"/>
    </row>
    <row r="41" spans="1:9" ht="61.5" thickBot="1">
      <c r="A41" s="85" t="s">
        <v>96</v>
      </c>
      <c r="B41" s="22">
        <v>2038</v>
      </c>
      <c r="C41" s="86">
        <v>0</v>
      </c>
      <c r="D41" s="87">
        <v>0</v>
      </c>
      <c r="E41" s="88">
        <v>0</v>
      </c>
      <c r="F41" s="320"/>
      <c r="G41" s="321"/>
      <c r="H41" s="321"/>
      <c r="I41" s="322"/>
    </row>
    <row r="42" spans="1:9" ht="20.25" customHeight="1">
      <c r="A42" s="323" t="s">
        <v>20</v>
      </c>
      <c r="B42" s="324"/>
      <c r="C42" s="324"/>
      <c r="D42" s="324"/>
      <c r="E42" s="325"/>
    </row>
    <row r="43" spans="1:9" ht="20.25">
      <c r="A43" s="14" t="s">
        <v>46</v>
      </c>
      <c r="B43" s="15">
        <v>2040</v>
      </c>
      <c r="C43" s="39">
        <v>115</v>
      </c>
      <c r="D43" s="48">
        <v>38</v>
      </c>
      <c r="E43" s="49">
        <v>77</v>
      </c>
    </row>
    <row r="44" spans="1:9" ht="40.5">
      <c r="A44" s="14" t="s">
        <v>47</v>
      </c>
      <c r="B44" s="15">
        <v>2050</v>
      </c>
      <c r="C44" s="39">
        <v>69</v>
      </c>
      <c r="D44" s="48">
        <v>37</v>
      </c>
      <c r="E44" s="49">
        <v>32</v>
      </c>
    </row>
    <row r="45" spans="1:9" ht="40.5">
      <c r="A45" s="14" t="s">
        <v>21</v>
      </c>
      <c r="B45" s="15">
        <v>2060</v>
      </c>
      <c r="C45" s="39">
        <v>0</v>
      </c>
      <c r="D45" s="48">
        <v>0</v>
      </c>
      <c r="E45" s="49">
        <v>0</v>
      </c>
    </row>
    <row r="46" spans="1:9" ht="40.5">
      <c r="A46" s="14" t="s">
        <v>73</v>
      </c>
      <c r="B46" s="15">
        <v>2070</v>
      </c>
      <c r="C46" s="39">
        <v>0</v>
      </c>
      <c r="D46" s="48">
        <v>0</v>
      </c>
      <c r="E46" s="49">
        <v>0</v>
      </c>
    </row>
    <row r="47" spans="1:9" ht="20.25">
      <c r="A47" s="14" t="s">
        <v>15</v>
      </c>
      <c r="B47" s="15">
        <v>2071</v>
      </c>
      <c r="C47" s="39">
        <v>0</v>
      </c>
      <c r="D47" s="18">
        <v>0</v>
      </c>
      <c r="E47" s="20">
        <v>0</v>
      </c>
    </row>
    <row r="48" spans="1:9" ht="20.25">
      <c r="A48" s="14" t="s">
        <v>48</v>
      </c>
      <c r="B48" s="15"/>
      <c r="C48" s="17"/>
      <c r="D48" s="17"/>
      <c r="E48" s="74"/>
    </row>
    <row r="49" spans="1:10" ht="60.75">
      <c r="A49" s="14" t="s">
        <v>49</v>
      </c>
      <c r="B49" s="15">
        <v>2072</v>
      </c>
      <c r="C49" s="39">
        <v>0</v>
      </c>
      <c r="D49" s="18">
        <v>0</v>
      </c>
      <c r="E49" s="20">
        <v>0</v>
      </c>
    </row>
    <row r="50" spans="1:10" ht="61.5" thickBot="1">
      <c r="A50" s="50" t="s">
        <v>50</v>
      </c>
      <c r="B50" s="30">
        <v>2073</v>
      </c>
      <c r="C50" s="39">
        <v>0</v>
      </c>
      <c r="D50" s="33">
        <v>0</v>
      </c>
      <c r="E50" s="34">
        <v>0</v>
      </c>
    </row>
    <row r="51" spans="1:10" ht="21" thickBot="1">
      <c r="A51" s="51" t="s">
        <v>32</v>
      </c>
      <c r="B51" s="52">
        <v>2100</v>
      </c>
      <c r="C51" s="53">
        <v>248</v>
      </c>
      <c r="D51" s="53">
        <v>121</v>
      </c>
      <c r="E51" s="53">
        <v>127</v>
      </c>
    </row>
    <row r="54" spans="1:10" ht="20.25">
      <c r="A54" s="11" t="s">
        <v>26</v>
      </c>
    </row>
    <row r="55" spans="1:10" ht="21.75" thickBot="1">
      <c r="I55" s="54" t="s">
        <v>51</v>
      </c>
    </row>
    <row r="56" spans="1:10" ht="21" thickBot="1">
      <c r="A56" s="326" t="s">
        <v>2</v>
      </c>
      <c r="B56" s="329" t="s">
        <v>3</v>
      </c>
      <c r="C56" s="332" t="s">
        <v>22</v>
      </c>
      <c r="D56" s="335" t="s">
        <v>23</v>
      </c>
      <c r="E56" s="336"/>
      <c r="F56" s="336"/>
      <c r="G56" s="337"/>
      <c r="H56" s="335" t="s">
        <v>97</v>
      </c>
      <c r="I56" s="336"/>
      <c r="J56" s="337"/>
    </row>
    <row r="57" spans="1:10" ht="20.25">
      <c r="A57" s="327"/>
      <c r="B57" s="330"/>
      <c r="C57" s="333"/>
      <c r="D57" s="338" t="s">
        <v>25</v>
      </c>
      <c r="E57" s="339" t="s">
        <v>10</v>
      </c>
      <c r="F57" s="305"/>
      <c r="G57" s="306"/>
      <c r="H57" s="303" t="s">
        <v>25</v>
      </c>
      <c r="I57" s="305" t="s">
        <v>10</v>
      </c>
      <c r="J57" s="306"/>
    </row>
    <row r="58" spans="1:10" ht="41.25" thickBot="1">
      <c r="A58" s="328"/>
      <c r="B58" s="331"/>
      <c r="C58" s="334"/>
      <c r="D58" s="331"/>
      <c r="E58" s="91" t="s">
        <v>89</v>
      </c>
      <c r="F58" s="12" t="s">
        <v>90</v>
      </c>
      <c r="G58" s="13" t="s">
        <v>88</v>
      </c>
      <c r="H58" s="304"/>
      <c r="I58" s="12" t="s">
        <v>89</v>
      </c>
      <c r="J58" s="13" t="s">
        <v>90</v>
      </c>
    </row>
    <row r="59" spans="1:10" ht="21" thickBot="1">
      <c r="A59" s="102" t="s">
        <v>6</v>
      </c>
      <c r="B59" s="109" t="s">
        <v>7</v>
      </c>
      <c r="C59" s="106">
        <v>1</v>
      </c>
      <c r="D59" s="94">
        <v>2</v>
      </c>
      <c r="E59" s="92">
        <v>3</v>
      </c>
      <c r="F59" s="26">
        <v>4</v>
      </c>
      <c r="G59" s="26">
        <v>5</v>
      </c>
      <c r="H59" s="26">
        <v>6</v>
      </c>
      <c r="I59" s="26">
        <v>7</v>
      </c>
      <c r="J59" s="27">
        <v>8</v>
      </c>
    </row>
    <row r="60" spans="1:10" ht="21" thickBot="1">
      <c r="A60" s="103" t="s">
        <v>92</v>
      </c>
      <c r="B60" s="110">
        <v>3010</v>
      </c>
      <c r="C60" s="107">
        <v>234</v>
      </c>
      <c r="D60" s="100">
        <v>164</v>
      </c>
      <c r="E60" s="120">
        <v>0</v>
      </c>
      <c r="F60" s="73">
        <v>19</v>
      </c>
      <c r="G60" s="73">
        <v>145</v>
      </c>
      <c r="H60" s="101">
        <v>70</v>
      </c>
      <c r="I60" s="73">
        <v>0</v>
      </c>
      <c r="J60" s="114">
        <v>70</v>
      </c>
    </row>
    <row r="61" spans="1:10" ht="20.25">
      <c r="A61" s="104" t="s">
        <v>60</v>
      </c>
      <c r="B61" s="111">
        <v>3011</v>
      </c>
      <c r="C61" s="108">
        <v>170</v>
      </c>
      <c r="D61" s="95">
        <v>100</v>
      </c>
      <c r="E61" s="97">
        <v>0</v>
      </c>
      <c r="F61" s="98">
        <v>10</v>
      </c>
      <c r="G61" s="99">
        <v>90</v>
      </c>
      <c r="H61" s="89">
        <v>70</v>
      </c>
      <c r="I61" s="98">
        <v>0</v>
      </c>
      <c r="J61" s="99">
        <v>70</v>
      </c>
    </row>
    <row r="62" spans="1:10" ht="20.25">
      <c r="A62" s="105" t="s">
        <v>74</v>
      </c>
      <c r="B62" s="112">
        <v>3012</v>
      </c>
      <c r="C62" s="108">
        <v>0</v>
      </c>
      <c r="D62" s="96">
        <v>0</v>
      </c>
      <c r="E62" s="93" t="s">
        <v>28</v>
      </c>
      <c r="F62" s="33">
        <v>0</v>
      </c>
      <c r="G62" s="34">
        <v>0</v>
      </c>
      <c r="H62" s="90">
        <v>0</v>
      </c>
      <c r="I62" s="32" t="s">
        <v>28</v>
      </c>
      <c r="J62" s="34">
        <v>0</v>
      </c>
    </row>
    <row r="63" spans="1:10" ht="20.25">
      <c r="A63" s="105" t="s">
        <v>61</v>
      </c>
      <c r="B63" s="112">
        <v>3013</v>
      </c>
      <c r="C63" s="108">
        <v>8</v>
      </c>
      <c r="D63" s="96">
        <v>8</v>
      </c>
      <c r="E63" s="93" t="s">
        <v>28</v>
      </c>
      <c r="F63" s="33">
        <v>3</v>
      </c>
      <c r="G63" s="34">
        <v>5</v>
      </c>
      <c r="H63" s="90">
        <v>0</v>
      </c>
      <c r="I63" s="32" t="s">
        <v>28</v>
      </c>
      <c r="J63" s="34">
        <v>0</v>
      </c>
    </row>
    <row r="64" spans="1:10" ht="20.25">
      <c r="A64" s="105" t="s">
        <v>75</v>
      </c>
      <c r="B64" s="112">
        <v>3014</v>
      </c>
      <c r="C64" s="108">
        <v>0</v>
      </c>
      <c r="D64" s="96">
        <v>0</v>
      </c>
      <c r="E64" s="93" t="s">
        <v>28</v>
      </c>
      <c r="F64" s="33">
        <v>0</v>
      </c>
      <c r="G64" s="34">
        <v>0</v>
      </c>
      <c r="H64" s="90">
        <v>0</v>
      </c>
      <c r="I64" s="32" t="s">
        <v>28</v>
      </c>
      <c r="J64" s="34">
        <v>0</v>
      </c>
    </row>
    <row r="65" spans="1:10" ht="20.25">
      <c r="A65" s="105" t="s">
        <v>62</v>
      </c>
      <c r="B65" s="112">
        <v>3015</v>
      </c>
      <c r="C65" s="108">
        <v>12</v>
      </c>
      <c r="D65" s="96">
        <v>12</v>
      </c>
      <c r="E65" s="93" t="s">
        <v>28</v>
      </c>
      <c r="F65" s="33">
        <v>2</v>
      </c>
      <c r="G65" s="34">
        <v>10</v>
      </c>
      <c r="H65" s="90">
        <v>0</v>
      </c>
      <c r="I65" s="32" t="s">
        <v>28</v>
      </c>
      <c r="J65" s="34">
        <v>0</v>
      </c>
    </row>
    <row r="66" spans="1:10" ht="20.25">
      <c r="A66" s="105" t="s">
        <v>63</v>
      </c>
      <c r="B66" s="112">
        <v>3016</v>
      </c>
      <c r="C66" s="108">
        <v>0</v>
      </c>
      <c r="D66" s="96">
        <v>0</v>
      </c>
      <c r="E66" s="93" t="s">
        <v>28</v>
      </c>
      <c r="F66" s="33">
        <v>0</v>
      </c>
      <c r="G66" s="34">
        <v>0</v>
      </c>
      <c r="H66" s="90">
        <v>0</v>
      </c>
      <c r="I66" s="32" t="s">
        <v>28</v>
      </c>
      <c r="J66" s="34">
        <v>0</v>
      </c>
    </row>
    <row r="67" spans="1:10" ht="20.25">
      <c r="A67" s="105" t="s">
        <v>64</v>
      </c>
      <c r="B67" s="112">
        <v>3017</v>
      </c>
      <c r="C67" s="108">
        <v>0</v>
      </c>
      <c r="D67" s="96">
        <v>0</v>
      </c>
      <c r="E67" s="93" t="s">
        <v>28</v>
      </c>
      <c r="F67" s="33">
        <v>0</v>
      </c>
      <c r="G67" s="34">
        <v>0</v>
      </c>
      <c r="H67" s="90">
        <v>0</v>
      </c>
      <c r="I67" s="32" t="s">
        <v>28</v>
      </c>
      <c r="J67" s="34">
        <v>0</v>
      </c>
    </row>
    <row r="68" spans="1:10" ht="20.25">
      <c r="A68" s="105" t="s">
        <v>65</v>
      </c>
      <c r="B68" s="112">
        <v>3018</v>
      </c>
      <c r="C68" s="108">
        <v>0</v>
      </c>
      <c r="D68" s="96">
        <v>0</v>
      </c>
      <c r="E68" s="93" t="s">
        <v>28</v>
      </c>
      <c r="F68" s="33">
        <v>0</v>
      </c>
      <c r="G68" s="34">
        <v>0</v>
      </c>
      <c r="H68" s="90">
        <v>0</v>
      </c>
      <c r="I68" s="32" t="s">
        <v>28</v>
      </c>
      <c r="J68" s="34">
        <v>0</v>
      </c>
    </row>
    <row r="69" spans="1:10" ht="20.25">
      <c r="A69" s="105" t="s">
        <v>66</v>
      </c>
      <c r="B69" s="112">
        <v>3019</v>
      </c>
      <c r="C69" s="108">
        <v>0</v>
      </c>
      <c r="D69" s="96">
        <v>0</v>
      </c>
      <c r="E69" s="93" t="s">
        <v>28</v>
      </c>
      <c r="F69" s="33">
        <v>0</v>
      </c>
      <c r="G69" s="34">
        <v>0</v>
      </c>
      <c r="H69" s="90">
        <v>0</v>
      </c>
      <c r="I69" s="32" t="s">
        <v>28</v>
      </c>
      <c r="J69" s="34">
        <v>0</v>
      </c>
    </row>
    <row r="70" spans="1:10" ht="20.25">
      <c r="A70" s="105" t="s">
        <v>76</v>
      </c>
      <c r="B70" s="112">
        <v>3020</v>
      </c>
      <c r="C70" s="108">
        <v>0</v>
      </c>
      <c r="D70" s="96">
        <v>0</v>
      </c>
      <c r="E70" s="93" t="s">
        <v>28</v>
      </c>
      <c r="F70" s="33">
        <v>0</v>
      </c>
      <c r="G70" s="34">
        <v>0</v>
      </c>
      <c r="H70" s="90">
        <v>0</v>
      </c>
      <c r="I70" s="32" t="s">
        <v>28</v>
      </c>
      <c r="J70" s="34">
        <v>0</v>
      </c>
    </row>
    <row r="71" spans="1:10" ht="20.25">
      <c r="A71" s="105" t="s">
        <v>68</v>
      </c>
      <c r="B71" s="112">
        <v>3021</v>
      </c>
      <c r="C71" s="108">
        <v>0</v>
      </c>
      <c r="D71" s="96">
        <v>0</v>
      </c>
      <c r="E71" s="93" t="s">
        <v>28</v>
      </c>
      <c r="F71" s="33">
        <v>0</v>
      </c>
      <c r="G71" s="34">
        <v>0</v>
      </c>
      <c r="H71" s="90">
        <v>0</v>
      </c>
      <c r="I71" s="32" t="s">
        <v>28</v>
      </c>
      <c r="J71" s="34">
        <v>0</v>
      </c>
    </row>
    <row r="72" spans="1:10" ht="20.25">
      <c r="A72" s="105" t="s">
        <v>77</v>
      </c>
      <c r="B72" s="112">
        <v>3022</v>
      </c>
      <c r="C72" s="108">
        <v>0</v>
      </c>
      <c r="D72" s="96">
        <v>0</v>
      </c>
      <c r="E72" s="93" t="s">
        <v>28</v>
      </c>
      <c r="F72" s="33">
        <v>0</v>
      </c>
      <c r="G72" s="34">
        <v>0</v>
      </c>
      <c r="H72" s="90">
        <v>0</v>
      </c>
      <c r="I72" s="32" t="s">
        <v>28</v>
      </c>
      <c r="J72" s="34">
        <v>0</v>
      </c>
    </row>
    <row r="73" spans="1:10" ht="20.25">
      <c r="A73" s="105" t="s">
        <v>69</v>
      </c>
      <c r="B73" s="112">
        <v>3023</v>
      </c>
      <c r="C73" s="108">
        <v>0</v>
      </c>
      <c r="D73" s="96">
        <v>0</v>
      </c>
      <c r="E73" s="93" t="s">
        <v>28</v>
      </c>
      <c r="F73" s="33">
        <v>0</v>
      </c>
      <c r="G73" s="34">
        <v>0</v>
      </c>
      <c r="H73" s="90">
        <v>0</v>
      </c>
      <c r="I73" s="32" t="s">
        <v>28</v>
      </c>
      <c r="J73" s="34">
        <v>0</v>
      </c>
    </row>
    <row r="74" spans="1:10" ht="20.25">
      <c r="A74" s="105" t="s">
        <v>78</v>
      </c>
      <c r="B74" s="112">
        <v>3024</v>
      </c>
      <c r="C74" s="108">
        <v>0</v>
      </c>
      <c r="D74" s="96">
        <v>0</v>
      </c>
      <c r="E74" s="93" t="s">
        <v>28</v>
      </c>
      <c r="F74" s="33">
        <v>0</v>
      </c>
      <c r="G74" s="34">
        <v>0</v>
      </c>
      <c r="H74" s="90">
        <v>0</v>
      </c>
      <c r="I74" s="32" t="s">
        <v>28</v>
      </c>
      <c r="J74" s="34">
        <v>0</v>
      </c>
    </row>
    <row r="75" spans="1:10" ht="20.25">
      <c r="A75" s="105" t="s">
        <v>79</v>
      </c>
      <c r="B75" s="112">
        <v>3025</v>
      </c>
      <c r="C75" s="108">
        <v>44</v>
      </c>
      <c r="D75" s="96">
        <v>44</v>
      </c>
      <c r="E75" s="93" t="s">
        <v>28</v>
      </c>
      <c r="F75" s="33">
        <v>4</v>
      </c>
      <c r="G75" s="34">
        <v>40</v>
      </c>
      <c r="H75" s="90">
        <v>0</v>
      </c>
      <c r="I75" s="32" t="s">
        <v>28</v>
      </c>
      <c r="J75" s="34">
        <v>0</v>
      </c>
    </row>
    <row r="76" spans="1:10" ht="21" thickBot="1">
      <c r="A76" s="105" t="s">
        <v>80</v>
      </c>
      <c r="B76" s="112">
        <v>3026</v>
      </c>
      <c r="C76" s="108">
        <v>0</v>
      </c>
      <c r="D76" s="96">
        <v>0</v>
      </c>
      <c r="E76" s="93" t="s">
        <v>31</v>
      </c>
      <c r="F76" s="33">
        <v>0</v>
      </c>
      <c r="G76" s="34">
        <v>0</v>
      </c>
      <c r="H76" s="90">
        <v>0</v>
      </c>
      <c r="I76" s="32" t="s">
        <v>31</v>
      </c>
      <c r="J76" s="34">
        <v>0</v>
      </c>
    </row>
    <row r="77" spans="1:10" ht="12.75" hidden="1" customHeight="1" thickBot="1">
      <c r="A77" s="124" t="s">
        <v>81</v>
      </c>
      <c r="B77" s="125">
        <v>3027</v>
      </c>
      <c r="C77" s="126"/>
      <c r="D77" s="125"/>
      <c r="E77" s="127"/>
      <c r="F77" s="24"/>
      <c r="G77" s="128"/>
      <c r="H77" s="129"/>
      <c r="I77" s="24"/>
      <c r="J77" s="128"/>
    </row>
    <row r="78" spans="1:10" ht="21" thickBot="1">
      <c r="A78" s="51" t="s">
        <v>93</v>
      </c>
      <c r="B78" s="52">
        <v>3030</v>
      </c>
      <c r="C78" s="73">
        <v>297</v>
      </c>
      <c r="D78" s="73">
        <v>257</v>
      </c>
      <c r="E78" s="53"/>
      <c r="F78" s="53">
        <v>26</v>
      </c>
      <c r="G78" s="53">
        <v>231</v>
      </c>
      <c r="H78" s="73">
        <v>40</v>
      </c>
      <c r="I78" s="53">
        <v>0</v>
      </c>
      <c r="J78" s="53">
        <v>40</v>
      </c>
    </row>
    <row r="79" spans="1:10" ht="20.25">
      <c r="A79" s="69" t="s">
        <v>60</v>
      </c>
      <c r="B79" s="70">
        <v>3031</v>
      </c>
      <c r="C79" s="28">
        <v>236</v>
      </c>
      <c r="D79" s="28">
        <v>196</v>
      </c>
      <c r="E79" s="32" t="s">
        <v>28</v>
      </c>
      <c r="F79" s="71">
        <v>20</v>
      </c>
      <c r="G79" s="71">
        <v>176</v>
      </c>
      <c r="H79" s="28">
        <v>40</v>
      </c>
      <c r="I79" s="71">
        <v>0</v>
      </c>
      <c r="J79" s="72">
        <v>40</v>
      </c>
    </row>
    <row r="80" spans="1:10" ht="20.25">
      <c r="A80" s="14" t="s">
        <v>74</v>
      </c>
      <c r="B80" s="30">
        <v>3032</v>
      </c>
      <c r="C80" s="35">
        <v>0</v>
      </c>
      <c r="D80" s="31">
        <v>0</v>
      </c>
      <c r="E80" s="32" t="s">
        <v>28</v>
      </c>
      <c r="F80" s="33">
        <v>0</v>
      </c>
      <c r="G80" s="33">
        <v>0</v>
      </c>
      <c r="H80" s="31">
        <v>0</v>
      </c>
      <c r="I80" s="32" t="s">
        <v>28</v>
      </c>
      <c r="J80" s="34">
        <v>0</v>
      </c>
    </row>
    <row r="81" spans="1:10" ht="20.25">
      <c r="A81" s="14" t="s">
        <v>61</v>
      </c>
      <c r="B81" s="30">
        <v>3033</v>
      </c>
      <c r="C81" s="35">
        <v>5</v>
      </c>
      <c r="D81" s="31">
        <v>5</v>
      </c>
      <c r="E81" s="32" t="s">
        <v>28</v>
      </c>
      <c r="F81" s="33">
        <v>0</v>
      </c>
      <c r="G81" s="33">
        <v>5</v>
      </c>
      <c r="H81" s="31">
        <v>0</v>
      </c>
      <c r="I81" s="32" t="s">
        <v>28</v>
      </c>
      <c r="J81" s="34">
        <v>0</v>
      </c>
    </row>
    <row r="82" spans="1:10" ht="20.25">
      <c r="A82" s="14" t="s">
        <v>75</v>
      </c>
      <c r="B82" s="30">
        <v>3034</v>
      </c>
      <c r="C82" s="35">
        <v>0</v>
      </c>
      <c r="D82" s="31">
        <v>0</v>
      </c>
      <c r="E82" s="32" t="s">
        <v>28</v>
      </c>
      <c r="F82" s="33">
        <v>0</v>
      </c>
      <c r="G82" s="33">
        <v>0</v>
      </c>
      <c r="H82" s="31">
        <v>0</v>
      </c>
      <c r="I82" s="32" t="s">
        <v>28</v>
      </c>
      <c r="J82" s="34">
        <v>0</v>
      </c>
    </row>
    <row r="83" spans="1:10" ht="20.25">
      <c r="A83" s="14" t="s">
        <v>62</v>
      </c>
      <c r="B83" s="30">
        <v>3035</v>
      </c>
      <c r="C83" s="35">
        <v>12</v>
      </c>
      <c r="D83" s="31">
        <v>12</v>
      </c>
      <c r="E83" s="32" t="s">
        <v>28</v>
      </c>
      <c r="F83" s="33">
        <v>2</v>
      </c>
      <c r="G83" s="33">
        <v>10</v>
      </c>
      <c r="H83" s="31">
        <v>0</v>
      </c>
      <c r="I83" s="32" t="s">
        <v>28</v>
      </c>
      <c r="J83" s="34">
        <v>0</v>
      </c>
    </row>
    <row r="84" spans="1:10" ht="20.25">
      <c r="A84" s="14" t="s">
        <v>82</v>
      </c>
      <c r="B84" s="30">
        <v>3036</v>
      </c>
      <c r="C84" s="35">
        <v>0</v>
      </c>
      <c r="D84" s="31">
        <v>0</v>
      </c>
      <c r="E84" s="32" t="s">
        <v>28</v>
      </c>
      <c r="F84" s="33">
        <v>0</v>
      </c>
      <c r="G84" s="33">
        <v>0</v>
      </c>
      <c r="H84" s="31">
        <v>0</v>
      </c>
      <c r="I84" s="32" t="s">
        <v>28</v>
      </c>
      <c r="J84" s="34">
        <v>0</v>
      </c>
    </row>
    <row r="85" spans="1:10" ht="20.25">
      <c r="A85" s="14" t="s">
        <v>83</v>
      </c>
      <c r="B85" s="30">
        <v>3037</v>
      </c>
      <c r="C85" s="35">
        <v>0</v>
      </c>
      <c r="D85" s="31">
        <v>0</v>
      </c>
      <c r="E85" s="32" t="s">
        <v>28</v>
      </c>
      <c r="F85" s="33">
        <v>0</v>
      </c>
      <c r="G85" s="33">
        <v>0</v>
      </c>
      <c r="H85" s="31">
        <v>0</v>
      </c>
      <c r="I85" s="32" t="s">
        <v>28</v>
      </c>
      <c r="J85" s="34">
        <v>0</v>
      </c>
    </row>
    <row r="86" spans="1:10" ht="20.25">
      <c r="A86" s="14" t="s">
        <v>65</v>
      </c>
      <c r="B86" s="30">
        <v>3038</v>
      </c>
      <c r="C86" s="35">
        <v>0</v>
      </c>
      <c r="D86" s="31">
        <v>0</v>
      </c>
      <c r="E86" s="32" t="s">
        <v>28</v>
      </c>
      <c r="F86" s="33">
        <v>0</v>
      </c>
      <c r="G86" s="33">
        <v>0</v>
      </c>
      <c r="H86" s="31">
        <v>0</v>
      </c>
      <c r="I86" s="32" t="s">
        <v>28</v>
      </c>
      <c r="J86" s="34">
        <v>0</v>
      </c>
    </row>
    <row r="87" spans="1:10" ht="20.25">
      <c r="A87" s="14" t="s">
        <v>66</v>
      </c>
      <c r="B87" s="30">
        <v>3039</v>
      </c>
      <c r="C87" s="35">
        <v>0</v>
      </c>
      <c r="D87" s="31">
        <v>0</v>
      </c>
      <c r="E87" s="32" t="s">
        <v>28</v>
      </c>
      <c r="F87" s="33">
        <v>0</v>
      </c>
      <c r="G87" s="33">
        <v>0</v>
      </c>
      <c r="H87" s="31">
        <v>0</v>
      </c>
      <c r="I87" s="32" t="s">
        <v>28</v>
      </c>
      <c r="J87" s="34">
        <v>0</v>
      </c>
    </row>
    <row r="88" spans="1:10" ht="20.25">
      <c r="A88" s="14" t="s">
        <v>67</v>
      </c>
      <c r="B88" s="30">
        <v>3040</v>
      </c>
      <c r="C88" s="35">
        <v>0</v>
      </c>
      <c r="D88" s="31">
        <v>0</v>
      </c>
      <c r="E88" s="32" t="s">
        <v>28</v>
      </c>
      <c r="F88" s="33">
        <v>0</v>
      </c>
      <c r="G88" s="33">
        <v>0</v>
      </c>
      <c r="H88" s="31">
        <v>0</v>
      </c>
      <c r="I88" s="32" t="s">
        <v>28</v>
      </c>
      <c r="J88" s="34">
        <v>0</v>
      </c>
    </row>
    <row r="89" spans="1:10" ht="20.25">
      <c r="A89" s="14" t="s">
        <v>68</v>
      </c>
      <c r="B89" s="30">
        <v>3041</v>
      </c>
      <c r="C89" s="35">
        <v>0</v>
      </c>
      <c r="D89" s="31">
        <v>0</v>
      </c>
      <c r="E89" s="32" t="s">
        <v>28</v>
      </c>
      <c r="F89" s="33">
        <v>0</v>
      </c>
      <c r="G89" s="33">
        <v>0</v>
      </c>
      <c r="H89" s="31">
        <v>0</v>
      </c>
      <c r="I89" s="32" t="s">
        <v>28</v>
      </c>
      <c r="J89" s="34">
        <v>0</v>
      </c>
    </row>
    <row r="90" spans="1:10" ht="20.25">
      <c r="A90" s="14" t="s">
        <v>77</v>
      </c>
      <c r="B90" s="30">
        <v>3042</v>
      </c>
      <c r="C90" s="35">
        <v>0</v>
      </c>
      <c r="D90" s="31">
        <v>0</v>
      </c>
      <c r="E90" s="32" t="s">
        <v>28</v>
      </c>
      <c r="F90" s="33">
        <v>0</v>
      </c>
      <c r="G90" s="33">
        <v>0</v>
      </c>
      <c r="H90" s="31">
        <v>0</v>
      </c>
      <c r="I90" s="32" t="s">
        <v>28</v>
      </c>
      <c r="J90" s="34">
        <v>0</v>
      </c>
    </row>
    <row r="91" spans="1:10" ht="20.25">
      <c r="A91" s="14" t="s">
        <v>84</v>
      </c>
      <c r="B91" s="30">
        <v>3043</v>
      </c>
      <c r="C91" s="35">
        <v>0</v>
      </c>
      <c r="D91" s="31">
        <v>0</v>
      </c>
      <c r="E91" s="32" t="s">
        <v>28</v>
      </c>
      <c r="F91" s="33">
        <v>0</v>
      </c>
      <c r="G91" s="33">
        <v>0</v>
      </c>
      <c r="H91" s="31">
        <v>0</v>
      </c>
      <c r="I91" s="32" t="s">
        <v>28</v>
      </c>
      <c r="J91" s="34">
        <v>0</v>
      </c>
    </row>
    <row r="92" spans="1:10" ht="20.25">
      <c r="A92" s="14" t="s">
        <v>70</v>
      </c>
      <c r="B92" s="30">
        <v>3044</v>
      </c>
      <c r="C92" s="35">
        <v>0</v>
      </c>
      <c r="D92" s="31">
        <v>0</v>
      </c>
      <c r="E92" s="32" t="s">
        <v>28</v>
      </c>
      <c r="F92" s="33">
        <v>0</v>
      </c>
      <c r="G92" s="33">
        <v>0</v>
      </c>
      <c r="H92" s="31">
        <v>0</v>
      </c>
      <c r="I92" s="32" t="s">
        <v>28</v>
      </c>
      <c r="J92" s="34">
        <v>0</v>
      </c>
    </row>
    <row r="93" spans="1:10" ht="20.25">
      <c r="A93" s="14" t="s">
        <v>79</v>
      </c>
      <c r="B93" s="30">
        <v>3045</v>
      </c>
      <c r="C93" s="35">
        <v>44</v>
      </c>
      <c r="D93" s="31">
        <v>44</v>
      </c>
      <c r="E93" s="32" t="s">
        <v>31</v>
      </c>
      <c r="F93" s="33">
        <v>4</v>
      </c>
      <c r="G93" s="33">
        <v>40</v>
      </c>
      <c r="H93" s="31">
        <v>0</v>
      </c>
      <c r="I93" s="32" t="s">
        <v>31</v>
      </c>
      <c r="J93" s="34">
        <v>0</v>
      </c>
    </row>
    <row r="94" spans="1:10" ht="21" customHeight="1" thickBot="1">
      <c r="A94" s="14" t="s">
        <v>80</v>
      </c>
      <c r="B94" s="30">
        <v>3046</v>
      </c>
      <c r="C94" s="35">
        <v>0</v>
      </c>
      <c r="D94" s="31">
        <v>0</v>
      </c>
      <c r="E94" s="32" t="s">
        <v>31</v>
      </c>
      <c r="F94" s="33">
        <v>0</v>
      </c>
      <c r="G94" s="33">
        <v>0</v>
      </c>
      <c r="H94" s="31">
        <v>0</v>
      </c>
      <c r="I94" s="32" t="s">
        <v>31</v>
      </c>
      <c r="J94" s="34">
        <v>0</v>
      </c>
    </row>
    <row r="95" spans="1:10" ht="11.25" hidden="1" customHeight="1" thickBot="1">
      <c r="A95" s="130" t="s">
        <v>81</v>
      </c>
      <c r="B95" s="131">
        <v>3047</v>
      </c>
      <c r="C95" s="132"/>
      <c r="D95" s="131"/>
      <c r="E95" s="131"/>
      <c r="F95" s="131"/>
      <c r="G95" s="131"/>
      <c r="H95" s="131"/>
      <c r="I95" s="131"/>
      <c r="J95" s="133"/>
    </row>
    <row r="96" spans="1:10" ht="21" thickBot="1">
      <c r="A96" s="51" t="s">
        <v>32</v>
      </c>
      <c r="B96" s="113">
        <v>3100</v>
      </c>
      <c r="C96" s="73">
        <v>1062</v>
      </c>
      <c r="D96" s="73">
        <v>842</v>
      </c>
      <c r="E96" s="53">
        <v>0</v>
      </c>
      <c r="F96" s="73">
        <v>90</v>
      </c>
      <c r="G96" s="73">
        <v>752</v>
      </c>
      <c r="H96" s="73">
        <v>220</v>
      </c>
      <c r="I96" s="53">
        <v>0</v>
      </c>
      <c r="J96" s="114">
        <v>220</v>
      </c>
    </row>
    <row r="97" spans="1:10" ht="21">
      <c r="A97" s="135"/>
      <c r="B97" s="135"/>
      <c r="C97" s="136"/>
      <c r="D97" s="136"/>
      <c r="E97" s="136"/>
      <c r="F97" s="135"/>
      <c r="G97" s="135"/>
      <c r="H97" s="135"/>
      <c r="I97" s="135"/>
      <c r="J97" s="135"/>
    </row>
    <row r="98" spans="1:10" ht="21">
      <c r="A98" s="11" t="s">
        <v>91</v>
      </c>
      <c r="B98" s="135"/>
      <c r="C98" s="136"/>
      <c r="D98" s="136"/>
      <c r="E98" s="136"/>
      <c r="F98" s="135"/>
      <c r="G98" s="135"/>
      <c r="H98" s="135"/>
      <c r="I98" s="135"/>
      <c r="J98" s="135"/>
    </row>
    <row r="99" spans="1:10" ht="21" thickBot="1">
      <c r="J99" s="10" t="s">
        <v>1</v>
      </c>
    </row>
    <row r="100" spans="1:10" ht="20.25">
      <c r="A100" s="307" t="s">
        <v>2</v>
      </c>
      <c r="B100" s="309" t="s">
        <v>3</v>
      </c>
      <c r="C100" s="309" t="s">
        <v>22</v>
      </c>
      <c r="D100" s="309" t="s">
        <v>23</v>
      </c>
      <c r="E100" s="309"/>
      <c r="F100" s="309"/>
      <c r="G100" s="309"/>
      <c r="H100" s="309" t="s">
        <v>24</v>
      </c>
      <c r="I100" s="309"/>
      <c r="J100" s="310"/>
    </row>
    <row r="101" spans="1:10" ht="20.25">
      <c r="A101" s="308"/>
      <c r="B101" s="296"/>
      <c r="C101" s="296"/>
      <c r="D101" s="296" t="s">
        <v>25</v>
      </c>
      <c r="E101" s="296" t="s">
        <v>10</v>
      </c>
      <c r="F101" s="296"/>
      <c r="G101" s="296"/>
      <c r="H101" s="296" t="s">
        <v>25</v>
      </c>
      <c r="I101" s="296" t="s">
        <v>10</v>
      </c>
      <c r="J101" s="297"/>
    </row>
    <row r="102" spans="1:10" ht="40.5">
      <c r="A102" s="308"/>
      <c r="B102" s="296"/>
      <c r="C102" s="296"/>
      <c r="D102" s="296"/>
      <c r="E102" s="137" t="s">
        <v>89</v>
      </c>
      <c r="F102" s="137" t="s">
        <v>90</v>
      </c>
      <c r="G102" s="137" t="s">
        <v>88</v>
      </c>
      <c r="H102" s="296"/>
      <c r="I102" s="137" t="s">
        <v>89</v>
      </c>
      <c r="J102" s="138" t="s">
        <v>90</v>
      </c>
    </row>
    <row r="103" spans="1:10" ht="19.5" thickBot="1">
      <c r="A103" s="5" t="s">
        <v>6</v>
      </c>
      <c r="B103" s="8" t="s">
        <v>7</v>
      </c>
      <c r="C103" s="6">
        <v>1</v>
      </c>
      <c r="D103" s="6">
        <v>2</v>
      </c>
      <c r="E103" s="6">
        <v>3</v>
      </c>
      <c r="F103" s="6">
        <v>4</v>
      </c>
      <c r="G103" s="6">
        <v>5</v>
      </c>
      <c r="H103" s="6">
        <v>6</v>
      </c>
      <c r="I103" s="6">
        <v>7</v>
      </c>
      <c r="J103" s="7">
        <v>8</v>
      </c>
    </row>
    <row r="104" spans="1:10" ht="21" thickBot="1">
      <c r="A104" s="298" t="s">
        <v>52</v>
      </c>
      <c r="B104" s="299"/>
      <c r="C104" s="299"/>
      <c r="D104" s="299"/>
      <c r="E104" s="299"/>
      <c r="F104" s="299"/>
      <c r="G104" s="299"/>
      <c r="H104" s="299"/>
      <c r="I104" s="299"/>
      <c r="J104" s="300"/>
    </row>
    <row r="105" spans="1:10" ht="20.25">
      <c r="A105" s="64" t="s">
        <v>27</v>
      </c>
      <c r="B105" s="65">
        <v>2210</v>
      </c>
      <c r="C105" s="116">
        <v>11</v>
      </c>
      <c r="D105" s="116">
        <v>5</v>
      </c>
      <c r="E105" s="67" t="s">
        <v>28</v>
      </c>
      <c r="F105" s="115">
        <f>SUM(F107:F112)</f>
        <v>3</v>
      </c>
      <c r="G105" s="115">
        <f>SUM(G107+G108+G109+G110+G111+G113)</f>
        <v>2</v>
      </c>
      <c r="H105" s="66">
        <v>6</v>
      </c>
      <c r="I105" s="68" t="s">
        <v>28</v>
      </c>
      <c r="J105" s="119">
        <f>SUM(J107:J113)</f>
        <v>6</v>
      </c>
    </row>
    <row r="106" spans="1:10" ht="20.25">
      <c r="A106" s="14" t="s">
        <v>10</v>
      </c>
      <c r="B106" s="15"/>
      <c r="C106" s="19"/>
      <c r="D106" s="19"/>
      <c r="E106" s="17"/>
      <c r="F106" s="17"/>
      <c r="G106" s="17"/>
      <c r="H106" s="19"/>
      <c r="I106" s="19"/>
      <c r="J106" s="74"/>
    </row>
    <row r="107" spans="1:10" ht="20.25">
      <c r="A107" s="14" t="s">
        <v>30</v>
      </c>
      <c r="B107" s="15">
        <v>2211</v>
      </c>
      <c r="C107" s="117">
        <v>7</v>
      </c>
      <c r="D107" s="117">
        <v>2</v>
      </c>
      <c r="E107" s="17" t="s">
        <v>28</v>
      </c>
      <c r="F107" s="18">
        <v>1</v>
      </c>
      <c r="G107" s="18">
        <v>1</v>
      </c>
      <c r="H107" s="16">
        <v>5</v>
      </c>
      <c r="I107" s="19" t="s">
        <v>28</v>
      </c>
      <c r="J107" s="20">
        <v>5</v>
      </c>
    </row>
    <row r="108" spans="1:10" ht="20.25">
      <c r="A108" s="14" t="s">
        <v>53</v>
      </c>
      <c r="B108" s="15">
        <v>2212</v>
      </c>
      <c r="C108" s="117">
        <v>1</v>
      </c>
      <c r="D108" s="117">
        <v>1</v>
      </c>
      <c r="E108" s="17" t="s">
        <v>28</v>
      </c>
      <c r="F108" s="18">
        <v>1</v>
      </c>
      <c r="G108" s="18">
        <v>0</v>
      </c>
      <c r="H108" s="16">
        <v>0</v>
      </c>
      <c r="I108" s="19" t="s">
        <v>28</v>
      </c>
      <c r="J108" s="20">
        <v>0</v>
      </c>
    </row>
    <row r="109" spans="1:10" ht="20.25">
      <c r="A109" s="14" t="s">
        <v>54</v>
      </c>
      <c r="B109" s="15">
        <v>2213</v>
      </c>
      <c r="C109" s="117">
        <v>0</v>
      </c>
      <c r="D109" s="117">
        <v>0</v>
      </c>
      <c r="E109" s="17" t="s">
        <v>28</v>
      </c>
      <c r="F109" s="18">
        <v>0</v>
      </c>
      <c r="G109" s="18">
        <v>0</v>
      </c>
      <c r="H109" s="16">
        <v>0</v>
      </c>
      <c r="I109" s="19" t="s">
        <v>28</v>
      </c>
      <c r="J109" s="20">
        <v>0</v>
      </c>
    </row>
    <row r="110" spans="1:10" ht="20.25">
      <c r="A110" s="14" t="s">
        <v>55</v>
      </c>
      <c r="B110" s="15">
        <v>2214</v>
      </c>
      <c r="C110" s="117">
        <v>1</v>
      </c>
      <c r="D110" s="117">
        <v>0</v>
      </c>
      <c r="E110" s="17" t="s">
        <v>28</v>
      </c>
      <c r="F110" s="18">
        <v>0</v>
      </c>
      <c r="G110" s="18">
        <v>0</v>
      </c>
      <c r="H110" s="16">
        <v>1</v>
      </c>
      <c r="I110" s="19" t="s">
        <v>28</v>
      </c>
      <c r="J110" s="20">
        <v>1</v>
      </c>
    </row>
    <row r="111" spans="1:10" ht="20.25">
      <c r="A111" s="14" t="s">
        <v>29</v>
      </c>
      <c r="B111" s="15">
        <v>2215</v>
      </c>
      <c r="C111" s="117">
        <v>2</v>
      </c>
      <c r="D111" s="117">
        <v>2</v>
      </c>
      <c r="E111" s="17" t="s">
        <v>28</v>
      </c>
      <c r="F111" s="18">
        <v>1</v>
      </c>
      <c r="G111" s="18">
        <v>1</v>
      </c>
      <c r="H111" s="16">
        <v>0</v>
      </c>
      <c r="I111" s="19" t="s">
        <v>28</v>
      </c>
      <c r="J111" s="20">
        <v>0</v>
      </c>
    </row>
    <row r="112" spans="1:10" ht="20.25">
      <c r="A112" s="14" t="s">
        <v>56</v>
      </c>
      <c r="B112" s="15">
        <v>2216</v>
      </c>
      <c r="C112" s="117">
        <v>0</v>
      </c>
      <c r="D112" s="117">
        <v>0</v>
      </c>
      <c r="E112" s="17" t="s">
        <v>28</v>
      </c>
      <c r="F112" s="18">
        <v>0</v>
      </c>
      <c r="G112" s="17" t="s">
        <v>28</v>
      </c>
      <c r="H112" s="16">
        <v>0</v>
      </c>
      <c r="I112" s="19" t="s">
        <v>28</v>
      </c>
      <c r="J112" s="20">
        <v>0</v>
      </c>
    </row>
    <row r="113" spans="1:10" ht="41.25" thickBot="1">
      <c r="A113" s="21" t="s">
        <v>57</v>
      </c>
      <c r="B113" s="22">
        <v>2217</v>
      </c>
      <c r="C113" s="118">
        <v>0</v>
      </c>
      <c r="D113" s="118">
        <v>0</v>
      </c>
      <c r="E113" s="23" t="s">
        <v>28</v>
      </c>
      <c r="F113" s="23" t="s">
        <v>28</v>
      </c>
      <c r="G113" s="62">
        <v>0</v>
      </c>
      <c r="H113" s="63">
        <v>0</v>
      </c>
      <c r="I113" s="24" t="s">
        <v>28</v>
      </c>
      <c r="J113" s="25">
        <v>0</v>
      </c>
    </row>
    <row r="116" spans="1:10" ht="21" thickBot="1">
      <c r="A116" s="55" t="s">
        <v>109</v>
      </c>
      <c r="B116" s="134"/>
      <c r="C116" s="56"/>
      <c r="D116" s="61" t="s">
        <v>99</v>
      </c>
      <c r="E116" s="61"/>
      <c r="F116" s="60"/>
      <c r="G116" s="301" t="s">
        <v>149</v>
      </c>
      <c r="H116" s="302"/>
      <c r="I116" s="302"/>
      <c r="J116" s="302"/>
    </row>
    <row r="117" spans="1:10" ht="21">
      <c r="A117" s="135"/>
      <c r="B117" s="135"/>
      <c r="C117" s="136"/>
      <c r="D117" s="136"/>
      <c r="E117" s="136"/>
      <c r="F117" s="135"/>
      <c r="G117" s="57" t="s">
        <v>58</v>
      </c>
      <c r="H117" s="135"/>
      <c r="I117" s="135"/>
    </row>
    <row r="118" spans="1:10" ht="21">
      <c r="A118" s="135"/>
      <c r="B118" s="135"/>
      <c r="C118" s="136"/>
      <c r="D118" s="136"/>
      <c r="E118" s="136"/>
      <c r="F118" s="135"/>
      <c r="G118" s="135"/>
      <c r="H118" s="135"/>
      <c r="I118" s="135"/>
    </row>
    <row r="119" spans="1:10" ht="21">
      <c r="A119" s="58"/>
      <c r="B119" s="135"/>
      <c r="C119" s="136"/>
      <c r="D119" s="136"/>
      <c r="E119" s="136"/>
      <c r="F119" s="135"/>
      <c r="G119" s="135"/>
      <c r="H119" s="135"/>
      <c r="I119" s="135"/>
    </row>
    <row r="120" spans="1:10" ht="21">
      <c r="A120" s="59" t="s">
        <v>59</v>
      </c>
      <c r="B120" s="135"/>
      <c r="C120" s="136"/>
      <c r="D120" s="136"/>
      <c r="E120" s="136"/>
      <c r="F120" s="135"/>
      <c r="G120" s="135"/>
      <c r="H120" s="135"/>
      <c r="I120" s="135"/>
    </row>
  </sheetData>
  <mergeCells count="32"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A1:J1"/>
    <mergeCell ref="B2:I2"/>
    <mergeCell ref="A4:E4"/>
    <mergeCell ref="A5:A7"/>
    <mergeCell ref="B5:B7"/>
    <mergeCell ref="C5:C7"/>
    <mergeCell ref="D5:E5"/>
    <mergeCell ref="D6:D7"/>
    <mergeCell ref="E6:E7"/>
  </mergeCells>
  <pageMargins left="0.70866141732283472" right="0.70866141732283472" top="0.74803149606299213" bottom="0.74803149606299213" header="0.31496062992125984" footer="0.31496062992125984"/>
  <pageSetup paperSize="9" scale="37" fitToHeight="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rgb="FFC00000"/>
    <pageSetUpPr fitToPage="1"/>
  </sheetPr>
  <dimension ref="A1:J120"/>
  <sheetViews>
    <sheetView zoomScale="55" zoomScaleNormal="55" workbookViewId="0">
      <selection activeCell="F50" sqref="F50"/>
    </sheetView>
  </sheetViews>
  <sheetFormatPr defaultRowHeight="15"/>
  <cols>
    <col min="1" max="1" width="123.140625" style="139" customWidth="1"/>
    <col min="2" max="2" width="9.42578125" style="139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139" customWidth="1"/>
    <col min="7" max="7" width="11.28515625" style="139" customWidth="1"/>
    <col min="8" max="8" width="10.140625" style="139" customWidth="1"/>
    <col min="9" max="9" width="14.140625" style="139" customWidth="1"/>
    <col min="10" max="10" width="14.7109375" style="139" customWidth="1"/>
    <col min="11" max="16384" width="9.140625" style="139"/>
  </cols>
  <sheetData>
    <row r="1" spans="1:10" ht="28.5">
      <c r="A1" s="340" t="s">
        <v>132</v>
      </c>
      <c r="B1" s="340"/>
      <c r="C1" s="340"/>
      <c r="D1" s="340"/>
      <c r="E1" s="340"/>
      <c r="F1" s="341"/>
      <c r="G1" s="341"/>
      <c r="H1" s="341"/>
      <c r="I1" s="341"/>
      <c r="J1" s="341"/>
    </row>
    <row r="2" spans="1:10" ht="22.5">
      <c r="A2" s="9" t="s">
        <v>86</v>
      </c>
      <c r="B2" s="342" t="s">
        <v>133</v>
      </c>
      <c r="C2" s="343"/>
      <c r="D2" s="343"/>
      <c r="E2" s="343"/>
      <c r="F2" s="343"/>
      <c r="G2" s="343"/>
      <c r="H2" s="343"/>
      <c r="I2" s="343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344" t="s">
        <v>0</v>
      </c>
      <c r="B4" s="345"/>
      <c r="C4" s="346"/>
      <c r="D4" s="346"/>
      <c r="E4" s="346"/>
      <c r="I4" s="121" t="s">
        <v>114</v>
      </c>
    </row>
    <row r="5" spans="1:10" ht="20.25">
      <c r="A5" s="347" t="s">
        <v>2</v>
      </c>
      <c r="B5" s="349" t="s">
        <v>3</v>
      </c>
      <c r="C5" s="349" t="s">
        <v>4</v>
      </c>
      <c r="D5" s="351" t="s">
        <v>5</v>
      </c>
      <c r="E5" s="352"/>
    </row>
    <row r="6" spans="1:10">
      <c r="A6" s="348"/>
      <c r="B6" s="350"/>
      <c r="C6" s="350"/>
      <c r="D6" s="350" t="s">
        <v>97</v>
      </c>
      <c r="E6" s="353" t="s">
        <v>98</v>
      </c>
    </row>
    <row r="7" spans="1:10">
      <c r="A7" s="348"/>
      <c r="B7" s="350"/>
      <c r="C7" s="350"/>
      <c r="D7" s="350"/>
      <c r="E7" s="353"/>
    </row>
    <row r="8" spans="1:10" ht="21" thickBot="1">
      <c r="A8" s="37" t="s">
        <v>6</v>
      </c>
      <c r="B8" s="36" t="s">
        <v>7</v>
      </c>
      <c r="C8" s="36">
        <v>1</v>
      </c>
      <c r="D8" s="36">
        <v>2</v>
      </c>
      <c r="E8" s="38">
        <v>3</v>
      </c>
    </row>
    <row r="9" spans="1:10" ht="20.25">
      <c r="A9" s="311" t="s">
        <v>8</v>
      </c>
      <c r="B9" s="312"/>
      <c r="C9" s="312"/>
      <c r="D9" s="312"/>
      <c r="E9" s="313"/>
    </row>
    <row r="10" spans="1:10" ht="20.25">
      <c r="A10" s="29" t="s">
        <v>9</v>
      </c>
      <c r="B10" s="15">
        <v>2010</v>
      </c>
      <c r="C10" s="39">
        <v>16</v>
      </c>
      <c r="D10" s="39">
        <v>9</v>
      </c>
      <c r="E10" s="40">
        <v>7</v>
      </c>
    </row>
    <row r="11" spans="1:10" ht="20.25">
      <c r="A11" s="41" t="s">
        <v>10</v>
      </c>
      <c r="B11" s="42"/>
      <c r="C11" s="43"/>
      <c r="D11" s="43"/>
      <c r="E11" s="44"/>
    </row>
    <row r="12" spans="1:10" ht="20.25">
      <c r="A12" s="29" t="s">
        <v>11</v>
      </c>
      <c r="B12" s="15">
        <v>2011</v>
      </c>
      <c r="C12" s="39">
        <v>14</v>
      </c>
      <c r="D12" s="45">
        <v>9</v>
      </c>
      <c r="E12" s="46">
        <v>5</v>
      </c>
    </row>
    <row r="13" spans="1:10" ht="20.25">
      <c r="A13" s="29" t="s">
        <v>12</v>
      </c>
      <c r="B13" s="15">
        <v>2012</v>
      </c>
      <c r="C13" s="39">
        <v>2</v>
      </c>
      <c r="D13" s="45"/>
      <c r="E13" s="46">
        <v>2</v>
      </c>
    </row>
    <row r="14" spans="1:10" ht="20.25">
      <c r="A14" s="29" t="s">
        <v>13</v>
      </c>
      <c r="B14" s="15">
        <v>2013</v>
      </c>
      <c r="C14" s="39">
        <v>16</v>
      </c>
      <c r="D14" s="39">
        <v>9</v>
      </c>
      <c r="E14" s="39">
        <v>7</v>
      </c>
    </row>
    <row r="15" spans="1:10" ht="20.25">
      <c r="A15" s="29" t="s">
        <v>14</v>
      </c>
      <c r="B15" s="122"/>
      <c r="C15" s="43"/>
      <c r="D15" s="75"/>
      <c r="E15" s="76"/>
    </row>
    <row r="16" spans="1:10" ht="40.5">
      <c r="A16" s="14" t="s">
        <v>87</v>
      </c>
      <c r="B16" s="15">
        <v>2014</v>
      </c>
      <c r="C16" s="39">
        <v>12</v>
      </c>
      <c r="D16" s="45">
        <v>8</v>
      </c>
      <c r="E16" s="46">
        <v>4</v>
      </c>
    </row>
    <row r="17" spans="1:5" ht="20.25">
      <c r="A17" s="41" t="s">
        <v>15</v>
      </c>
      <c r="B17" s="15">
        <v>2015</v>
      </c>
      <c r="C17" s="39">
        <v>0</v>
      </c>
      <c r="D17" s="45"/>
      <c r="E17" s="46"/>
    </row>
    <row r="18" spans="1:5" ht="81">
      <c r="A18" s="14" t="s">
        <v>16</v>
      </c>
      <c r="B18" s="15">
        <v>2016</v>
      </c>
      <c r="C18" s="39">
        <v>0</v>
      </c>
      <c r="D18" s="45"/>
      <c r="E18" s="46"/>
    </row>
    <row r="19" spans="1:5" ht="81">
      <c r="A19" s="14" t="s">
        <v>17</v>
      </c>
      <c r="B19" s="15">
        <v>2017</v>
      </c>
      <c r="C19" s="39">
        <v>2</v>
      </c>
      <c r="D19" s="45">
        <v>1</v>
      </c>
      <c r="E19" s="46">
        <v>1</v>
      </c>
    </row>
    <row r="20" spans="1:5" ht="81">
      <c r="A20" s="14" t="s">
        <v>18</v>
      </c>
      <c r="B20" s="15">
        <v>2018</v>
      </c>
      <c r="C20" s="39">
        <v>0</v>
      </c>
      <c r="D20" s="45"/>
      <c r="E20" s="46"/>
    </row>
    <row r="21" spans="1:5" ht="101.25">
      <c r="A21" s="14" t="s">
        <v>19</v>
      </c>
      <c r="B21" s="15">
        <v>2019</v>
      </c>
      <c r="C21" s="39">
        <v>0</v>
      </c>
      <c r="D21" s="45"/>
      <c r="E21" s="46"/>
    </row>
    <row r="22" spans="1:5" ht="60.75">
      <c r="A22" s="14" t="s">
        <v>33</v>
      </c>
      <c r="B22" s="15">
        <v>2020</v>
      </c>
      <c r="C22" s="39">
        <v>0</v>
      </c>
      <c r="D22" s="43" t="s">
        <v>31</v>
      </c>
      <c r="E22" s="46"/>
    </row>
    <row r="23" spans="1:5" ht="60.75">
      <c r="A23" s="14" t="s">
        <v>34</v>
      </c>
      <c r="B23" s="15">
        <v>2021</v>
      </c>
      <c r="C23" s="39">
        <v>0</v>
      </c>
      <c r="D23" s="43" t="s">
        <v>31</v>
      </c>
      <c r="E23" s="46"/>
    </row>
    <row r="24" spans="1:5" ht="40.5">
      <c r="A24" s="14" t="s">
        <v>35</v>
      </c>
      <c r="B24" s="15">
        <v>2022</v>
      </c>
      <c r="C24" s="39">
        <v>0</v>
      </c>
      <c r="D24" s="43" t="s">
        <v>31</v>
      </c>
      <c r="E24" s="46"/>
    </row>
    <row r="25" spans="1:5" ht="81">
      <c r="A25" s="14" t="s">
        <v>36</v>
      </c>
      <c r="B25" s="15">
        <v>2023</v>
      </c>
      <c r="C25" s="39">
        <v>0</v>
      </c>
      <c r="D25" s="43" t="s">
        <v>31</v>
      </c>
      <c r="E25" s="46"/>
    </row>
    <row r="26" spans="1:5" ht="81">
      <c r="A26" s="14" t="s">
        <v>37</v>
      </c>
      <c r="B26" s="15">
        <v>2024</v>
      </c>
      <c r="C26" s="39">
        <v>0</v>
      </c>
      <c r="D26" s="43" t="s">
        <v>31</v>
      </c>
      <c r="E26" s="46"/>
    </row>
    <row r="27" spans="1:5" ht="40.5">
      <c r="A27" s="14" t="s">
        <v>38</v>
      </c>
      <c r="B27" s="15">
        <v>2025</v>
      </c>
      <c r="C27" s="39">
        <v>0</v>
      </c>
      <c r="D27" s="43" t="s">
        <v>31</v>
      </c>
      <c r="E27" s="46"/>
    </row>
    <row r="28" spans="1:5" ht="60.75">
      <c r="A28" s="14" t="s">
        <v>39</v>
      </c>
      <c r="B28" s="15">
        <v>2026</v>
      </c>
      <c r="C28" s="39">
        <v>0</v>
      </c>
      <c r="D28" s="43" t="s">
        <v>31</v>
      </c>
      <c r="E28" s="46"/>
    </row>
    <row r="29" spans="1:5" ht="81">
      <c r="A29" s="14" t="s">
        <v>40</v>
      </c>
      <c r="B29" s="15">
        <v>2027</v>
      </c>
      <c r="C29" s="39">
        <v>0</v>
      </c>
      <c r="D29" s="43" t="s">
        <v>31</v>
      </c>
      <c r="E29" s="46"/>
    </row>
    <row r="30" spans="1:5" ht="121.5" customHeight="1">
      <c r="A30" s="14" t="s">
        <v>71</v>
      </c>
      <c r="B30" s="15">
        <v>2028</v>
      </c>
      <c r="C30" s="39">
        <v>0</v>
      </c>
      <c r="D30" s="43" t="s">
        <v>31</v>
      </c>
      <c r="E30" s="46"/>
    </row>
    <row r="31" spans="1:5" ht="40.5">
      <c r="A31" s="14" t="s">
        <v>72</v>
      </c>
      <c r="B31" s="15">
        <v>2030</v>
      </c>
      <c r="C31" s="39">
        <v>2</v>
      </c>
      <c r="D31" s="39">
        <v>0</v>
      </c>
      <c r="E31" s="39">
        <v>2</v>
      </c>
    </row>
    <row r="32" spans="1:5" ht="20.25">
      <c r="A32" s="47" t="s">
        <v>15</v>
      </c>
      <c r="B32" s="15">
        <v>2031</v>
      </c>
      <c r="C32" s="39">
        <v>0</v>
      </c>
      <c r="D32" s="45"/>
      <c r="E32" s="46"/>
    </row>
    <row r="33" spans="1:9" ht="20.25">
      <c r="A33" s="14" t="s">
        <v>41</v>
      </c>
      <c r="B33" s="15"/>
      <c r="C33" s="77"/>
      <c r="D33" s="77"/>
      <c r="E33" s="78"/>
    </row>
    <row r="34" spans="1:9" ht="40.5">
      <c r="A34" s="29" t="s">
        <v>42</v>
      </c>
      <c r="B34" s="15">
        <v>2032</v>
      </c>
      <c r="C34" s="39">
        <v>0</v>
      </c>
      <c r="D34" s="45"/>
      <c r="E34" s="46"/>
    </row>
    <row r="35" spans="1:9" ht="20.25">
      <c r="A35" s="29" t="s">
        <v>43</v>
      </c>
      <c r="B35" s="15">
        <v>2033</v>
      </c>
      <c r="C35" s="39">
        <v>1</v>
      </c>
      <c r="D35" s="45"/>
      <c r="E35" s="46">
        <v>1</v>
      </c>
    </row>
    <row r="36" spans="1:9" ht="20.25">
      <c r="A36" s="29" t="s">
        <v>44</v>
      </c>
      <c r="B36" s="15">
        <v>2034</v>
      </c>
      <c r="C36" s="39">
        <v>0</v>
      </c>
      <c r="D36" s="45"/>
      <c r="E36" s="46"/>
    </row>
    <row r="37" spans="1:9" ht="21" thickBot="1">
      <c r="A37" s="79" t="s">
        <v>45</v>
      </c>
      <c r="B37" s="30">
        <v>2035</v>
      </c>
      <c r="C37" s="80">
        <v>1</v>
      </c>
      <c r="D37" s="81"/>
      <c r="E37" s="82">
        <v>1</v>
      </c>
    </row>
    <row r="38" spans="1:9" ht="40.5" customHeight="1">
      <c r="A38" s="83" t="s">
        <v>94</v>
      </c>
      <c r="B38" s="65">
        <v>2036</v>
      </c>
      <c r="C38" s="84">
        <v>0</v>
      </c>
      <c r="D38" s="84">
        <v>0</v>
      </c>
      <c r="E38" s="84">
        <v>0</v>
      </c>
      <c r="F38" s="314" t="s">
        <v>85</v>
      </c>
      <c r="G38" s="315"/>
      <c r="H38" s="315"/>
      <c r="I38" s="316"/>
    </row>
    <row r="39" spans="1:9" ht="20.25" customHeight="1">
      <c r="A39" s="29" t="s">
        <v>10</v>
      </c>
      <c r="B39" s="15"/>
      <c r="C39" s="75"/>
      <c r="D39" s="75"/>
      <c r="E39" s="76"/>
      <c r="F39" s="317"/>
      <c r="G39" s="318"/>
      <c r="H39" s="318"/>
      <c r="I39" s="319"/>
    </row>
    <row r="40" spans="1:9" ht="40.5">
      <c r="A40" s="29" t="s">
        <v>95</v>
      </c>
      <c r="B40" s="15">
        <v>2037</v>
      </c>
      <c r="C40" s="39">
        <v>0</v>
      </c>
      <c r="D40" s="45"/>
      <c r="E40" s="46"/>
      <c r="F40" s="317"/>
      <c r="G40" s="318"/>
      <c r="H40" s="318"/>
      <c r="I40" s="319"/>
    </row>
    <row r="41" spans="1:9" ht="61.5" thickBot="1">
      <c r="A41" s="85" t="s">
        <v>96</v>
      </c>
      <c r="B41" s="22">
        <v>2038</v>
      </c>
      <c r="C41" s="86">
        <v>0</v>
      </c>
      <c r="D41" s="87"/>
      <c r="E41" s="88"/>
      <c r="F41" s="320"/>
      <c r="G41" s="321"/>
      <c r="H41" s="321"/>
      <c r="I41" s="322"/>
    </row>
    <row r="42" spans="1:9" ht="20.25" customHeight="1">
      <c r="A42" s="323" t="s">
        <v>20</v>
      </c>
      <c r="B42" s="324"/>
      <c r="C42" s="324"/>
      <c r="D42" s="324"/>
      <c r="E42" s="325"/>
    </row>
    <row r="43" spans="1:9" ht="20.25">
      <c r="A43" s="14" t="s">
        <v>46</v>
      </c>
      <c r="B43" s="15">
        <v>2040</v>
      </c>
      <c r="C43" s="39">
        <v>24</v>
      </c>
      <c r="D43" s="48">
        <v>5</v>
      </c>
      <c r="E43" s="49">
        <v>19</v>
      </c>
    </row>
    <row r="44" spans="1:9" ht="40.5">
      <c r="A44" s="14" t="s">
        <v>47</v>
      </c>
      <c r="B44" s="15">
        <v>2050</v>
      </c>
      <c r="C44" s="39">
        <v>1</v>
      </c>
      <c r="D44" s="48"/>
      <c r="E44" s="49">
        <v>1</v>
      </c>
    </row>
    <row r="45" spans="1:9" ht="40.5">
      <c r="A45" s="14" t="s">
        <v>21</v>
      </c>
      <c r="B45" s="15">
        <v>2060</v>
      </c>
      <c r="C45" s="39">
        <v>1</v>
      </c>
      <c r="D45" s="48"/>
      <c r="E45" s="49">
        <v>1</v>
      </c>
    </row>
    <row r="46" spans="1:9" ht="40.5">
      <c r="A46" s="14" t="s">
        <v>73</v>
      </c>
      <c r="B46" s="15">
        <v>2070</v>
      </c>
      <c r="C46" s="39">
        <v>1</v>
      </c>
      <c r="D46" s="48"/>
      <c r="E46" s="49">
        <v>1</v>
      </c>
    </row>
    <row r="47" spans="1:9" ht="20.25">
      <c r="A47" s="14" t="s">
        <v>15</v>
      </c>
      <c r="B47" s="15">
        <v>2071</v>
      </c>
      <c r="C47" s="39">
        <v>0</v>
      </c>
      <c r="D47" s="18"/>
      <c r="E47" s="20"/>
    </row>
    <row r="48" spans="1:9" ht="20.25">
      <c r="A48" s="14" t="s">
        <v>48</v>
      </c>
      <c r="B48" s="15"/>
      <c r="C48" s="17"/>
      <c r="D48" s="17"/>
      <c r="E48" s="74"/>
    </row>
    <row r="49" spans="1:10" ht="60.75">
      <c r="A49" s="14" t="s">
        <v>49</v>
      </c>
      <c r="B49" s="15">
        <v>2072</v>
      </c>
      <c r="C49" s="39">
        <v>0</v>
      </c>
      <c r="D49" s="18"/>
      <c r="E49" s="20"/>
    </row>
    <row r="50" spans="1:10" ht="61.5" thickBot="1">
      <c r="A50" s="50" t="s">
        <v>50</v>
      </c>
      <c r="B50" s="30">
        <v>2073</v>
      </c>
      <c r="C50" s="39">
        <v>1</v>
      </c>
      <c r="D50" s="33"/>
      <c r="E50" s="34">
        <v>1</v>
      </c>
    </row>
    <row r="51" spans="1:10" ht="21" thickBot="1">
      <c r="A51" s="51" t="s">
        <v>32</v>
      </c>
      <c r="B51" s="52">
        <v>2100</v>
      </c>
      <c r="C51" s="53">
        <v>94</v>
      </c>
      <c r="D51" s="53">
        <v>41</v>
      </c>
      <c r="E51" s="53">
        <v>53</v>
      </c>
    </row>
    <row r="54" spans="1:10" ht="20.25">
      <c r="A54" s="11" t="s">
        <v>26</v>
      </c>
    </row>
    <row r="55" spans="1:10" ht="21.75" thickBot="1">
      <c r="I55" s="54" t="s">
        <v>51</v>
      </c>
    </row>
    <row r="56" spans="1:10" ht="21" thickBot="1">
      <c r="A56" s="326" t="s">
        <v>2</v>
      </c>
      <c r="B56" s="329" t="s">
        <v>3</v>
      </c>
      <c r="C56" s="332" t="s">
        <v>22</v>
      </c>
      <c r="D56" s="335" t="s">
        <v>23</v>
      </c>
      <c r="E56" s="336"/>
      <c r="F56" s="336"/>
      <c r="G56" s="337"/>
      <c r="H56" s="335" t="s">
        <v>97</v>
      </c>
      <c r="I56" s="336"/>
      <c r="J56" s="337"/>
    </row>
    <row r="57" spans="1:10" ht="20.25">
      <c r="A57" s="327"/>
      <c r="B57" s="330"/>
      <c r="C57" s="333"/>
      <c r="D57" s="338" t="s">
        <v>25</v>
      </c>
      <c r="E57" s="339" t="s">
        <v>10</v>
      </c>
      <c r="F57" s="305"/>
      <c r="G57" s="306"/>
      <c r="H57" s="303" t="s">
        <v>25</v>
      </c>
      <c r="I57" s="305" t="s">
        <v>10</v>
      </c>
      <c r="J57" s="306"/>
    </row>
    <row r="58" spans="1:10" ht="41.25" thickBot="1">
      <c r="A58" s="328"/>
      <c r="B58" s="331"/>
      <c r="C58" s="334"/>
      <c r="D58" s="331"/>
      <c r="E58" s="91" t="s">
        <v>89</v>
      </c>
      <c r="F58" s="12" t="s">
        <v>90</v>
      </c>
      <c r="G58" s="13" t="s">
        <v>88</v>
      </c>
      <c r="H58" s="304"/>
      <c r="I58" s="12" t="s">
        <v>89</v>
      </c>
      <c r="J58" s="13" t="s">
        <v>90</v>
      </c>
    </row>
    <row r="59" spans="1:10" ht="21" thickBot="1">
      <c r="A59" s="102" t="s">
        <v>6</v>
      </c>
      <c r="B59" s="109" t="s">
        <v>7</v>
      </c>
      <c r="C59" s="106">
        <v>1</v>
      </c>
      <c r="D59" s="94">
        <v>2</v>
      </c>
      <c r="E59" s="92">
        <v>3</v>
      </c>
      <c r="F59" s="26">
        <v>4</v>
      </c>
      <c r="G59" s="26">
        <v>5</v>
      </c>
      <c r="H59" s="26">
        <v>6</v>
      </c>
      <c r="I59" s="26">
        <v>7</v>
      </c>
      <c r="J59" s="27">
        <v>8</v>
      </c>
    </row>
    <row r="60" spans="1:10" ht="21" thickBot="1">
      <c r="A60" s="103" t="s">
        <v>92</v>
      </c>
      <c r="B60" s="110">
        <v>3010</v>
      </c>
      <c r="C60" s="107">
        <v>254</v>
      </c>
      <c r="D60" s="100">
        <v>204</v>
      </c>
      <c r="E60" s="120">
        <v>0</v>
      </c>
      <c r="F60" s="73">
        <v>44</v>
      </c>
      <c r="G60" s="73">
        <v>160</v>
      </c>
      <c r="H60" s="101">
        <v>50</v>
      </c>
      <c r="I60" s="73">
        <v>0</v>
      </c>
      <c r="J60" s="114">
        <v>50</v>
      </c>
    </row>
    <row r="61" spans="1:10" ht="20.25">
      <c r="A61" s="104" t="s">
        <v>60</v>
      </c>
      <c r="B61" s="111">
        <v>3011</v>
      </c>
      <c r="C61" s="108">
        <v>210</v>
      </c>
      <c r="D61" s="95">
        <v>160</v>
      </c>
      <c r="E61" s="97"/>
      <c r="F61" s="98">
        <v>40</v>
      </c>
      <c r="G61" s="99">
        <v>120</v>
      </c>
      <c r="H61" s="89">
        <v>50</v>
      </c>
      <c r="I61" s="98"/>
      <c r="J61" s="99">
        <v>50</v>
      </c>
    </row>
    <row r="62" spans="1:10" ht="20.25">
      <c r="A62" s="105" t="s">
        <v>74</v>
      </c>
      <c r="B62" s="112">
        <v>3012</v>
      </c>
      <c r="C62" s="108">
        <v>0</v>
      </c>
      <c r="D62" s="96">
        <v>0</v>
      </c>
      <c r="E62" s="93" t="s">
        <v>28</v>
      </c>
      <c r="F62" s="33"/>
      <c r="G62" s="34"/>
      <c r="H62" s="90">
        <v>0</v>
      </c>
      <c r="I62" s="32" t="s">
        <v>28</v>
      </c>
      <c r="J62" s="34"/>
    </row>
    <row r="63" spans="1:10" ht="20.25">
      <c r="A63" s="105" t="s">
        <v>61</v>
      </c>
      <c r="B63" s="112">
        <v>3013</v>
      </c>
      <c r="C63" s="108">
        <v>0</v>
      </c>
      <c r="D63" s="96">
        <v>0</v>
      </c>
      <c r="E63" s="93" t="s">
        <v>28</v>
      </c>
      <c r="F63" s="33"/>
      <c r="G63" s="34"/>
      <c r="H63" s="90">
        <v>0</v>
      </c>
      <c r="I63" s="32" t="s">
        <v>28</v>
      </c>
      <c r="J63" s="34"/>
    </row>
    <row r="64" spans="1:10" ht="20.25">
      <c r="A64" s="105" t="s">
        <v>75</v>
      </c>
      <c r="B64" s="112">
        <v>3014</v>
      </c>
      <c r="C64" s="108">
        <v>0</v>
      </c>
      <c r="D64" s="96">
        <v>0</v>
      </c>
      <c r="E64" s="93" t="s">
        <v>28</v>
      </c>
      <c r="F64" s="33"/>
      <c r="G64" s="34"/>
      <c r="H64" s="90">
        <v>0</v>
      </c>
      <c r="I64" s="32" t="s">
        <v>28</v>
      </c>
      <c r="J64" s="34"/>
    </row>
    <row r="65" spans="1:10" ht="20.25">
      <c r="A65" s="105" t="s">
        <v>62</v>
      </c>
      <c r="B65" s="112">
        <v>3015</v>
      </c>
      <c r="C65" s="108">
        <v>0</v>
      </c>
      <c r="D65" s="96">
        <v>0</v>
      </c>
      <c r="E65" s="93" t="s">
        <v>28</v>
      </c>
      <c r="F65" s="33"/>
      <c r="G65" s="34"/>
      <c r="H65" s="90">
        <v>0</v>
      </c>
      <c r="I65" s="32" t="s">
        <v>28</v>
      </c>
      <c r="J65" s="34"/>
    </row>
    <row r="66" spans="1:10" ht="20.25">
      <c r="A66" s="105" t="s">
        <v>63</v>
      </c>
      <c r="B66" s="112">
        <v>3016</v>
      </c>
      <c r="C66" s="108">
        <v>0</v>
      </c>
      <c r="D66" s="96">
        <v>0</v>
      </c>
      <c r="E66" s="93" t="s">
        <v>28</v>
      </c>
      <c r="F66" s="33"/>
      <c r="G66" s="34"/>
      <c r="H66" s="90">
        <v>0</v>
      </c>
      <c r="I66" s="32" t="s">
        <v>28</v>
      </c>
      <c r="J66" s="34"/>
    </row>
    <row r="67" spans="1:10" ht="20.25">
      <c r="A67" s="105" t="s">
        <v>64</v>
      </c>
      <c r="B67" s="112">
        <v>3017</v>
      </c>
      <c r="C67" s="108">
        <v>0</v>
      </c>
      <c r="D67" s="96">
        <v>0</v>
      </c>
      <c r="E67" s="93" t="s">
        <v>28</v>
      </c>
      <c r="F67" s="33"/>
      <c r="G67" s="34"/>
      <c r="H67" s="90">
        <v>0</v>
      </c>
      <c r="I67" s="32" t="s">
        <v>28</v>
      </c>
      <c r="J67" s="34"/>
    </row>
    <row r="68" spans="1:10" ht="20.25">
      <c r="A68" s="105" t="s">
        <v>65</v>
      </c>
      <c r="B68" s="112">
        <v>3018</v>
      </c>
      <c r="C68" s="108">
        <v>0</v>
      </c>
      <c r="D68" s="96">
        <v>0</v>
      </c>
      <c r="E68" s="93" t="s">
        <v>28</v>
      </c>
      <c r="F68" s="33"/>
      <c r="G68" s="34"/>
      <c r="H68" s="90">
        <v>0</v>
      </c>
      <c r="I68" s="32" t="s">
        <v>28</v>
      </c>
      <c r="J68" s="34"/>
    </row>
    <row r="69" spans="1:10" ht="20.25">
      <c r="A69" s="105" t="s">
        <v>66</v>
      </c>
      <c r="B69" s="112">
        <v>3019</v>
      </c>
      <c r="C69" s="108">
        <v>0</v>
      </c>
      <c r="D69" s="96">
        <v>0</v>
      </c>
      <c r="E69" s="93" t="s">
        <v>28</v>
      </c>
      <c r="F69" s="33"/>
      <c r="G69" s="34"/>
      <c r="H69" s="90">
        <v>0</v>
      </c>
      <c r="I69" s="32" t="s">
        <v>28</v>
      </c>
      <c r="J69" s="34"/>
    </row>
    <row r="70" spans="1:10" ht="20.25">
      <c r="A70" s="105" t="s">
        <v>76</v>
      </c>
      <c r="B70" s="112">
        <v>3020</v>
      </c>
      <c r="C70" s="108">
        <v>0</v>
      </c>
      <c r="D70" s="96">
        <v>0</v>
      </c>
      <c r="E70" s="93" t="s">
        <v>28</v>
      </c>
      <c r="F70" s="33"/>
      <c r="G70" s="34"/>
      <c r="H70" s="90">
        <v>0</v>
      </c>
      <c r="I70" s="32" t="s">
        <v>28</v>
      </c>
      <c r="J70" s="34"/>
    </row>
    <row r="71" spans="1:10" ht="20.25">
      <c r="A71" s="105" t="s">
        <v>68</v>
      </c>
      <c r="B71" s="112">
        <v>3021</v>
      </c>
      <c r="C71" s="108">
        <v>0</v>
      </c>
      <c r="D71" s="96">
        <v>0</v>
      </c>
      <c r="E71" s="93" t="s">
        <v>28</v>
      </c>
      <c r="F71" s="33"/>
      <c r="G71" s="34"/>
      <c r="H71" s="90">
        <v>0</v>
      </c>
      <c r="I71" s="32" t="s">
        <v>28</v>
      </c>
      <c r="J71" s="34"/>
    </row>
    <row r="72" spans="1:10" ht="20.25">
      <c r="A72" s="105" t="s">
        <v>77</v>
      </c>
      <c r="B72" s="112">
        <v>3022</v>
      </c>
      <c r="C72" s="108">
        <v>0</v>
      </c>
      <c r="D72" s="96">
        <v>0</v>
      </c>
      <c r="E72" s="93" t="s">
        <v>28</v>
      </c>
      <c r="F72" s="33"/>
      <c r="G72" s="34"/>
      <c r="H72" s="90">
        <v>0</v>
      </c>
      <c r="I72" s="32" t="s">
        <v>28</v>
      </c>
      <c r="J72" s="34"/>
    </row>
    <row r="73" spans="1:10" ht="20.25">
      <c r="A73" s="105" t="s">
        <v>69</v>
      </c>
      <c r="B73" s="112">
        <v>3023</v>
      </c>
      <c r="C73" s="108">
        <v>0</v>
      </c>
      <c r="D73" s="96">
        <v>0</v>
      </c>
      <c r="E73" s="93" t="s">
        <v>28</v>
      </c>
      <c r="F73" s="33"/>
      <c r="G73" s="34"/>
      <c r="H73" s="90">
        <v>0</v>
      </c>
      <c r="I73" s="32" t="s">
        <v>28</v>
      </c>
      <c r="J73" s="34"/>
    </row>
    <row r="74" spans="1:10" ht="20.25">
      <c r="A74" s="105" t="s">
        <v>78</v>
      </c>
      <c r="B74" s="112">
        <v>3024</v>
      </c>
      <c r="C74" s="108">
        <v>0</v>
      </c>
      <c r="D74" s="96">
        <v>0</v>
      </c>
      <c r="E74" s="93" t="s">
        <v>28</v>
      </c>
      <c r="F74" s="33"/>
      <c r="G74" s="34"/>
      <c r="H74" s="90">
        <v>0</v>
      </c>
      <c r="I74" s="32" t="s">
        <v>28</v>
      </c>
      <c r="J74" s="34"/>
    </row>
    <row r="75" spans="1:10" ht="20.25">
      <c r="A75" s="105" t="s">
        <v>79</v>
      </c>
      <c r="B75" s="112">
        <v>3025</v>
      </c>
      <c r="C75" s="108">
        <v>44</v>
      </c>
      <c r="D75" s="96">
        <v>44</v>
      </c>
      <c r="E75" s="93" t="s">
        <v>28</v>
      </c>
      <c r="F75" s="33">
        <v>4</v>
      </c>
      <c r="G75" s="34">
        <v>40</v>
      </c>
      <c r="H75" s="90">
        <v>0</v>
      </c>
      <c r="I75" s="32" t="s">
        <v>28</v>
      </c>
      <c r="J75" s="34"/>
    </row>
    <row r="76" spans="1:10" ht="21" thickBot="1">
      <c r="A76" s="105" t="s">
        <v>80</v>
      </c>
      <c r="B76" s="112">
        <v>3026</v>
      </c>
      <c r="C76" s="108">
        <v>0</v>
      </c>
      <c r="D76" s="96">
        <v>0</v>
      </c>
      <c r="E76" s="93" t="s">
        <v>31</v>
      </c>
      <c r="F76" s="33"/>
      <c r="G76" s="34"/>
      <c r="H76" s="90">
        <v>0</v>
      </c>
      <c r="I76" s="32" t="s">
        <v>31</v>
      </c>
      <c r="J76" s="34"/>
    </row>
    <row r="77" spans="1:10" ht="12.75" hidden="1" customHeight="1" thickBot="1">
      <c r="A77" s="124" t="s">
        <v>81</v>
      </c>
      <c r="B77" s="125">
        <v>3027</v>
      </c>
      <c r="C77" s="126"/>
      <c r="D77" s="125"/>
      <c r="E77" s="127"/>
      <c r="F77" s="24"/>
      <c r="G77" s="128"/>
      <c r="H77" s="129"/>
      <c r="I77" s="24"/>
      <c r="J77" s="128"/>
    </row>
    <row r="78" spans="1:10" ht="21" thickBot="1">
      <c r="A78" s="51" t="s">
        <v>93</v>
      </c>
      <c r="B78" s="52">
        <v>3030</v>
      </c>
      <c r="C78" s="73">
        <v>134</v>
      </c>
      <c r="D78" s="73">
        <v>94</v>
      </c>
      <c r="E78" s="53"/>
      <c r="F78" s="53">
        <v>24</v>
      </c>
      <c r="G78" s="53">
        <v>70</v>
      </c>
      <c r="H78" s="73">
        <v>40</v>
      </c>
      <c r="I78" s="53">
        <v>0</v>
      </c>
      <c r="J78" s="53">
        <v>40</v>
      </c>
    </row>
    <row r="79" spans="1:10" ht="20.25">
      <c r="A79" s="69" t="s">
        <v>60</v>
      </c>
      <c r="B79" s="70">
        <v>3031</v>
      </c>
      <c r="C79" s="28">
        <v>90</v>
      </c>
      <c r="D79" s="28">
        <v>50</v>
      </c>
      <c r="E79" s="32" t="s">
        <v>28</v>
      </c>
      <c r="F79" s="71">
        <v>20</v>
      </c>
      <c r="G79" s="71">
        <v>30</v>
      </c>
      <c r="H79" s="28">
        <v>40</v>
      </c>
      <c r="I79" s="71"/>
      <c r="J79" s="72">
        <v>40</v>
      </c>
    </row>
    <row r="80" spans="1:10" ht="20.25">
      <c r="A80" s="14" t="s">
        <v>74</v>
      </c>
      <c r="B80" s="30">
        <v>3032</v>
      </c>
      <c r="C80" s="35">
        <v>0</v>
      </c>
      <c r="D80" s="31">
        <v>0</v>
      </c>
      <c r="E80" s="32" t="s">
        <v>28</v>
      </c>
      <c r="F80" s="33"/>
      <c r="G80" s="33"/>
      <c r="H80" s="31">
        <v>0</v>
      </c>
      <c r="I80" s="32" t="s">
        <v>28</v>
      </c>
      <c r="J80" s="34"/>
    </row>
    <row r="81" spans="1:10" ht="20.25">
      <c r="A81" s="14" t="s">
        <v>61</v>
      </c>
      <c r="B81" s="30">
        <v>3033</v>
      </c>
      <c r="C81" s="35">
        <v>0</v>
      </c>
      <c r="D81" s="31">
        <v>0</v>
      </c>
      <c r="E81" s="32" t="s">
        <v>28</v>
      </c>
      <c r="F81" s="33"/>
      <c r="G81" s="33"/>
      <c r="H81" s="31">
        <v>0</v>
      </c>
      <c r="I81" s="32" t="s">
        <v>28</v>
      </c>
      <c r="J81" s="34"/>
    </row>
    <row r="82" spans="1:10" ht="20.25">
      <c r="A82" s="14" t="s">
        <v>75</v>
      </c>
      <c r="B82" s="30">
        <v>3034</v>
      </c>
      <c r="C82" s="35">
        <v>0</v>
      </c>
      <c r="D82" s="31">
        <v>0</v>
      </c>
      <c r="E82" s="32" t="s">
        <v>28</v>
      </c>
      <c r="F82" s="33"/>
      <c r="G82" s="33"/>
      <c r="H82" s="31">
        <v>0</v>
      </c>
      <c r="I82" s="32" t="s">
        <v>28</v>
      </c>
      <c r="J82" s="34"/>
    </row>
    <row r="83" spans="1:10" ht="20.25">
      <c r="A83" s="14" t="s">
        <v>62</v>
      </c>
      <c r="B83" s="30">
        <v>3035</v>
      </c>
      <c r="C83" s="35">
        <v>0</v>
      </c>
      <c r="D83" s="31">
        <v>0</v>
      </c>
      <c r="E83" s="32" t="s">
        <v>28</v>
      </c>
      <c r="F83" s="33"/>
      <c r="G83" s="33"/>
      <c r="H83" s="31">
        <v>0</v>
      </c>
      <c r="I83" s="32" t="s">
        <v>28</v>
      </c>
      <c r="J83" s="34"/>
    </row>
    <row r="84" spans="1:10" ht="20.25">
      <c r="A84" s="14" t="s">
        <v>82</v>
      </c>
      <c r="B84" s="30">
        <v>3036</v>
      </c>
      <c r="C84" s="35">
        <v>0</v>
      </c>
      <c r="D84" s="31">
        <v>0</v>
      </c>
      <c r="E84" s="32" t="s">
        <v>28</v>
      </c>
      <c r="F84" s="33"/>
      <c r="G84" s="33"/>
      <c r="H84" s="31">
        <v>0</v>
      </c>
      <c r="I84" s="32" t="s">
        <v>28</v>
      </c>
      <c r="J84" s="34"/>
    </row>
    <row r="85" spans="1:10" ht="20.25">
      <c r="A85" s="14" t="s">
        <v>83</v>
      </c>
      <c r="B85" s="30">
        <v>3037</v>
      </c>
      <c r="C85" s="35">
        <v>0</v>
      </c>
      <c r="D85" s="31">
        <v>0</v>
      </c>
      <c r="E85" s="32" t="s">
        <v>28</v>
      </c>
      <c r="F85" s="33"/>
      <c r="G85" s="33"/>
      <c r="H85" s="31">
        <v>0</v>
      </c>
      <c r="I85" s="32" t="s">
        <v>28</v>
      </c>
      <c r="J85" s="34"/>
    </row>
    <row r="86" spans="1:10" ht="20.25">
      <c r="A86" s="14" t="s">
        <v>65</v>
      </c>
      <c r="B86" s="30">
        <v>3038</v>
      </c>
      <c r="C86" s="35">
        <v>0</v>
      </c>
      <c r="D86" s="31">
        <v>0</v>
      </c>
      <c r="E86" s="32" t="s">
        <v>28</v>
      </c>
      <c r="F86" s="33"/>
      <c r="G86" s="33"/>
      <c r="H86" s="31">
        <v>0</v>
      </c>
      <c r="I86" s="32" t="s">
        <v>28</v>
      </c>
      <c r="J86" s="34"/>
    </row>
    <row r="87" spans="1:10" ht="20.25">
      <c r="A87" s="14" t="s">
        <v>66</v>
      </c>
      <c r="B87" s="30">
        <v>3039</v>
      </c>
      <c r="C87" s="35">
        <v>0</v>
      </c>
      <c r="D87" s="31">
        <v>0</v>
      </c>
      <c r="E87" s="32" t="s">
        <v>28</v>
      </c>
      <c r="F87" s="33"/>
      <c r="G87" s="33"/>
      <c r="H87" s="31">
        <v>0</v>
      </c>
      <c r="I87" s="32" t="s">
        <v>28</v>
      </c>
      <c r="J87" s="34"/>
    </row>
    <row r="88" spans="1:10" ht="20.25">
      <c r="A88" s="14" t="s">
        <v>67</v>
      </c>
      <c r="B88" s="30">
        <v>3040</v>
      </c>
      <c r="C88" s="35">
        <v>0</v>
      </c>
      <c r="D88" s="31">
        <v>0</v>
      </c>
      <c r="E88" s="32" t="s">
        <v>28</v>
      </c>
      <c r="F88" s="33"/>
      <c r="G88" s="33"/>
      <c r="H88" s="31">
        <v>0</v>
      </c>
      <c r="I88" s="32" t="s">
        <v>28</v>
      </c>
      <c r="J88" s="34"/>
    </row>
    <row r="89" spans="1:10" ht="20.25">
      <c r="A89" s="14" t="s">
        <v>68</v>
      </c>
      <c r="B89" s="30">
        <v>3041</v>
      </c>
      <c r="C89" s="35">
        <v>0</v>
      </c>
      <c r="D89" s="31">
        <v>0</v>
      </c>
      <c r="E89" s="32" t="s">
        <v>28</v>
      </c>
      <c r="F89" s="33"/>
      <c r="G89" s="33"/>
      <c r="H89" s="31">
        <v>0</v>
      </c>
      <c r="I89" s="32" t="s">
        <v>28</v>
      </c>
      <c r="J89" s="34"/>
    </row>
    <row r="90" spans="1:10" ht="20.25">
      <c r="A90" s="14" t="s">
        <v>77</v>
      </c>
      <c r="B90" s="30">
        <v>3042</v>
      </c>
      <c r="C90" s="35">
        <v>0</v>
      </c>
      <c r="D90" s="31">
        <v>0</v>
      </c>
      <c r="E90" s="32" t="s">
        <v>28</v>
      </c>
      <c r="F90" s="33"/>
      <c r="G90" s="33"/>
      <c r="H90" s="31">
        <v>0</v>
      </c>
      <c r="I90" s="32" t="s">
        <v>28</v>
      </c>
      <c r="J90" s="34"/>
    </row>
    <row r="91" spans="1:10" ht="20.25">
      <c r="A91" s="14" t="s">
        <v>84</v>
      </c>
      <c r="B91" s="30">
        <v>3043</v>
      </c>
      <c r="C91" s="35">
        <v>0</v>
      </c>
      <c r="D91" s="31">
        <v>0</v>
      </c>
      <c r="E91" s="32" t="s">
        <v>28</v>
      </c>
      <c r="F91" s="33"/>
      <c r="G91" s="33"/>
      <c r="H91" s="31">
        <v>0</v>
      </c>
      <c r="I91" s="32" t="s">
        <v>28</v>
      </c>
      <c r="J91" s="34"/>
    </row>
    <row r="92" spans="1:10" ht="20.25">
      <c r="A92" s="14" t="s">
        <v>70</v>
      </c>
      <c r="B92" s="30">
        <v>3044</v>
      </c>
      <c r="C92" s="35">
        <v>0</v>
      </c>
      <c r="D92" s="31">
        <v>0</v>
      </c>
      <c r="E92" s="32" t="s">
        <v>28</v>
      </c>
      <c r="F92" s="33"/>
      <c r="G92" s="33"/>
      <c r="H92" s="31">
        <v>0</v>
      </c>
      <c r="I92" s="32" t="s">
        <v>28</v>
      </c>
      <c r="J92" s="34"/>
    </row>
    <row r="93" spans="1:10" ht="20.25">
      <c r="A93" s="14" t="s">
        <v>79</v>
      </c>
      <c r="B93" s="30">
        <v>3045</v>
      </c>
      <c r="C93" s="35">
        <v>44</v>
      </c>
      <c r="D93" s="31">
        <v>44</v>
      </c>
      <c r="E93" s="32" t="s">
        <v>31</v>
      </c>
      <c r="F93" s="33">
        <v>4</v>
      </c>
      <c r="G93" s="33">
        <v>40</v>
      </c>
      <c r="H93" s="31">
        <v>0</v>
      </c>
      <c r="I93" s="32" t="s">
        <v>31</v>
      </c>
      <c r="J93" s="34"/>
    </row>
    <row r="94" spans="1:10" ht="21" customHeight="1" thickBot="1">
      <c r="A94" s="14" t="s">
        <v>80</v>
      </c>
      <c r="B94" s="30">
        <v>3046</v>
      </c>
      <c r="C94" s="35">
        <v>0</v>
      </c>
      <c r="D94" s="31">
        <v>0</v>
      </c>
      <c r="E94" s="32" t="s">
        <v>31</v>
      </c>
      <c r="F94" s="33"/>
      <c r="G94" s="33"/>
      <c r="H94" s="31">
        <v>0</v>
      </c>
      <c r="I94" s="32" t="s">
        <v>31</v>
      </c>
      <c r="J94" s="34"/>
    </row>
    <row r="95" spans="1:10" ht="11.25" hidden="1" customHeight="1" thickBot="1">
      <c r="A95" s="130" t="s">
        <v>81</v>
      </c>
      <c r="B95" s="131">
        <v>3047</v>
      </c>
      <c r="C95" s="132"/>
      <c r="D95" s="131"/>
      <c r="E95" s="131"/>
      <c r="F95" s="131"/>
      <c r="G95" s="131"/>
      <c r="H95" s="131"/>
      <c r="I95" s="131"/>
      <c r="J95" s="133"/>
    </row>
    <row r="96" spans="1:10" ht="21" thickBot="1">
      <c r="A96" s="51" t="s">
        <v>32</v>
      </c>
      <c r="B96" s="113">
        <v>3100</v>
      </c>
      <c r="C96" s="73">
        <v>776</v>
      </c>
      <c r="D96" s="73">
        <v>596</v>
      </c>
      <c r="E96" s="53">
        <v>0</v>
      </c>
      <c r="F96" s="73">
        <v>136</v>
      </c>
      <c r="G96" s="73">
        <v>460</v>
      </c>
      <c r="H96" s="73">
        <v>180</v>
      </c>
      <c r="I96" s="53">
        <v>0</v>
      </c>
      <c r="J96" s="114">
        <v>180</v>
      </c>
    </row>
    <row r="97" spans="1:10" ht="21">
      <c r="A97" s="135"/>
      <c r="B97" s="135"/>
      <c r="C97" s="136"/>
      <c r="D97" s="136"/>
      <c r="E97" s="136"/>
      <c r="F97" s="135"/>
      <c r="G97" s="135"/>
      <c r="H97" s="135"/>
      <c r="I97" s="135"/>
      <c r="J97" s="135"/>
    </row>
    <row r="98" spans="1:10" ht="21">
      <c r="A98" s="11" t="s">
        <v>91</v>
      </c>
      <c r="B98" s="135"/>
      <c r="C98" s="136"/>
      <c r="D98" s="136"/>
      <c r="E98" s="136"/>
      <c r="F98" s="135"/>
      <c r="G98" s="135"/>
      <c r="H98" s="135"/>
      <c r="I98" s="135"/>
      <c r="J98" s="135"/>
    </row>
    <row r="99" spans="1:10" ht="21" thickBot="1">
      <c r="J99" s="10" t="s">
        <v>1</v>
      </c>
    </row>
    <row r="100" spans="1:10" ht="20.25">
      <c r="A100" s="307" t="s">
        <v>2</v>
      </c>
      <c r="B100" s="309" t="s">
        <v>3</v>
      </c>
      <c r="C100" s="309" t="s">
        <v>22</v>
      </c>
      <c r="D100" s="309" t="s">
        <v>23</v>
      </c>
      <c r="E100" s="309"/>
      <c r="F100" s="309"/>
      <c r="G100" s="309"/>
      <c r="H100" s="309" t="s">
        <v>24</v>
      </c>
      <c r="I100" s="309"/>
      <c r="J100" s="310"/>
    </row>
    <row r="101" spans="1:10" ht="20.25">
      <c r="A101" s="308"/>
      <c r="B101" s="296"/>
      <c r="C101" s="296"/>
      <c r="D101" s="296" t="s">
        <v>25</v>
      </c>
      <c r="E101" s="296" t="s">
        <v>10</v>
      </c>
      <c r="F101" s="296"/>
      <c r="G101" s="296"/>
      <c r="H101" s="296" t="s">
        <v>25</v>
      </c>
      <c r="I101" s="296" t="s">
        <v>10</v>
      </c>
      <c r="J101" s="297"/>
    </row>
    <row r="102" spans="1:10" ht="40.5">
      <c r="A102" s="308"/>
      <c r="B102" s="296"/>
      <c r="C102" s="296"/>
      <c r="D102" s="296"/>
      <c r="E102" s="137" t="s">
        <v>89</v>
      </c>
      <c r="F102" s="137" t="s">
        <v>90</v>
      </c>
      <c r="G102" s="137" t="s">
        <v>88</v>
      </c>
      <c r="H102" s="296"/>
      <c r="I102" s="137" t="s">
        <v>89</v>
      </c>
      <c r="J102" s="138" t="s">
        <v>90</v>
      </c>
    </row>
    <row r="103" spans="1:10" ht="19.5" thickBot="1">
      <c r="A103" s="5" t="s">
        <v>6</v>
      </c>
      <c r="B103" s="8" t="s">
        <v>7</v>
      </c>
      <c r="C103" s="6">
        <v>1</v>
      </c>
      <c r="D103" s="6">
        <v>2</v>
      </c>
      <c r="E103" s="6">
        <v>3</v>
      </c>
      <c r="F103" s="6">
        <v>4</v>
      </c>
      <c r="G103" s="6">
        <v>5</v>
      </c>
      <c r="H103" s="6">
        <v>6</v>
      </c>
      <c r="I103" s="6">
        <v>7</v>
      </c>
      <c r="J103" s="7">
        <v>8</v>
      </c>
    </row>
    <row r="104" spans="1:10" ht="21" thickBot="1">
      <c r="A104" s="298" t="s">
        <v>52</v>
      </c>
      <c r="B104" s="299"/>
      <c r="C104" s="299"/>
      <c r="D104" s="299"/>
      <c r="E104" s="299"/>
      <c r="F104" s="299"/>
      <c r="G104" s="299"/>
      <c r="H104" s="299"/>
      <c r="I104" s="299"/>
      <c r="J104" s="300"/>
    </row>
    <row r="105" spans="1:10" ht="20.25">
      <c r="A105" s="64" t="s">
        <v>27</v>
      </c>
      <c r="B105" s="65">
        <v>2210</v>
      </c>
      <c r="C105" s="116">
        <v>23</v>
      </c>
      <c r="D105" s="116">
        <v>12</v>
      </c>
      <c r="E105" s="67" t="s">
        <v>28</v>
      </c>
      <c r="F105" s="115">
        <f>SUM(F107:F112)</f>
        <v>6</v>
      </c>
      <c r="G105" s="115">
        <f>SUM(G107+G108+G109+G110+G111+G113)</f>
        <v>6</v>
      </c>
      <c r="H105" s="66">
        <v>11</v>
      </c>
      <c r="I105" s="68" t="s">
        <v>28</v>
      </c>
      <c r="J105" s="119">
        <f>SUM(J107:J113)</f>
        <v>11</v>
      </c>
    </row>
    <row r="106" spans="1:10" ht="20.25">
      <c r="A106" s="14" t="s">
        <v>10</v>
      </c>
      <c r="B106" s="15"/>
      <c r="C106" s="19"/>
      <c r="D106" s="19"/>
      <c r="E106" s="17"/>
      <c r="F106" s="17"/>
      <c r="G106" s="17"/>
      <c r="H106" s="19"/>
      <c r="I106" s="19"/>
      <c r="J106" s="74"/>
    </row>
    <row r="107" spans="1:10" ht="20.25">
      <c r="A107" s="14" t="s">
        <v>30</v>
      </c>
      <c r="B107" s="15">
        <v>2211</v>
      </c>
      <c r="C107" s="117">
        <v>16</v>
      </c>
      <c r="D107" s="117">
        <v>8</v>
      </c>
      <c r="E107" s="17" t="s">
        <v>28</v>
      </c>
      <c r="F107" s="18">
        <v>4</v>
      </c>
      <c r="G107" s="18">
        <v>4</v>
      </c>
      <c r="H107" s="16">
        <v>8</v>
      </c>
      <c r="I107" s="19" t="s">
        <v>28</v>
      </c>
      <c r="J107" s="20">
        <v>8</v>
      </c>
    </row>
    <row r="108" spans="1:10" ht="20.25">
      <c r="A108" s="14" t="s">
        <v>53</v>
      </c>
      <c r="B108" s="15">
        <v>2212</v>
      </c>
      <c r="C108" s="117">
        <v>5</v>
      </c>
      <c r="D108" s="117">
        <v>2</v>
      </c>
      <c r="E108" s="17" t="s">
        <v>28</v>
      </c>
      <c r="F108" s="18">
        <v>1</v>
      </c>
      <c r="G108" s="18">
        <v>1</v>
      </c>
      <c r="H108" s="16">
        <v>3</v>
      </c>
      <c r="I108" s="19" t="s">
        <v>28</v>
      </c>
      <c r="J108" s="20">
        <v>3</v>
      </c>
    </row>
    <row r="109" spans="1:10" ht="20.25">
      <c r="A109" s="14" t="s">
        <v>54</v>
      </c>
      <c r="B109" s="15">
        <v>2213</v>
      </c>
      <c r="C109" s="117">
        <v>0</v>
      </c>
      <c r="D109" s="117">
        <v>0</v>
      </c>
      <c r="E109" s="17" t="s">
        <v>28</v>
      </c>
      <c r="F109" s="18"/>
      <c r="G109" s="18"/>
      <c r="H109" s="16">
        <v>0</v>
      </c>
      <c r="I109" s="19" t="s">
        <v>28</v>
      </c>
      <c r="J109" s="20"/>
    </row>
    <row r="110" spans="1:10" ht="20.25">
      <c r="A110" s="14" t="s">
        <v>55</v>
      </c>
      <c r="B110" s="15">
        <v>2214</v>
      </c>
      <c r="C110" s="117">
        <v>0</v>
      </c>
      <c r="D110" s="117">
        <v>0</v>
      </c>
      <c r="E110" s="17" t="s">
        <v>28</v>
      </c>
      <c r="F110" s="18"/>
      <c r="G110" s="18"/>
      <c r="H110" s="16">
        <v>0</v>
      </c>
      <c r="I110" s="19" t="s">
        <v>28</v>
      </c>
      <c r="J110" s="20"/>
    </row>
    <row r="111" spans="1:10" ht="20.25">
      <c r="A111" s="14" t="s">
        <v>29</v>
      </c>
      <c r="B111" s="15">
        <v>2215</v>
      </c>
      <c r="C111" s="117">
        <v>2</v>
      </c>
      <c r="D111" s="117">
        <v>2</v>
      </c>
      <c r="E111" s="17" t="s">
        <v>28</v>
      </c>
      <c r="F111" s="18">
        <v>1</v>
      </c>
      <c r="G111" s="18">
        <v>1</v>
      </c>
      <c r="H111" s="16">
        <v>0</v>
      </c>
      <c r="I111" s="19" t="s">
        <v>28</v>
      </c>
      <c r="J111" s="20"/>
    </row>
    <row r="112" spans="1:10" ht="20.25">
      <c r="A112" s="14" t="s">
        <v>56</v>
      </c>
      <c r="B112" s="15">
        <v>2216</v>
      </c>
      <c r="C112" s="117">
        <v>0</v>
      </c>
      <c r="D112" s="117">
        <v>0</v>
      </c>
      <c r="E112" s="17" t="s">
        <v>28</v>
      </c>
      <c r="F112" s="18"/>
      <c r="G112" s="17" t="s">
        <v>28</v>
      </c>
      <c r="H112" s="16">
        <v>0</v>
      </c>
      <c r="I112" s="19" t="s">
        <v>28</v>
      </c>
      <c r="J112" s="20"/>
    </row>
    <row r="113" spans="1:10" ht="41.25" thickBot="1">
      <c r="A113" s="21" t="s">
        <v>57</v>
      </c>
      <c r="B113" s="22">
        <v>2217</v>
      </c>
      <c r="C113" s="118">
        <v>0</v>
      </c>
      <c r="D113" s="118">
        <v>0</v>
      </c>
      <c r="E113" s="23" t="s">
        <v>28</v>
      </c>
      <c r="F113" s="23" t="s">
        <v>28</v>
      </c>
      <c r="G113" s="62"/>
      <c r="H113" s="63">
        <v>0</v>
      </c>
      <c r="I113" s="24" t="s">
        <v>28</v>
      </c>
      <c r="J113" s="25"/>
    </row>
    <row r="116" spans="1:10" ht="21" thickBot="1">
      <c r="A116" s="123">
        <v>44112</v>
      </c>
      <c r="B116" s="134"/>
      <c r="C116" s="56"/>
      <c r="D116" s="61" t="s">
        <v>99</v>
      </c>
      <c r="E116" s="61"/>
      <c r="F116" s="60"/>
      <c r="G116" s="301" t="s">
        <v>100</v>
      </c>
      <c r="H116" s="302"/>
      <c r="I116" s="302"/>
      <c r="J116" s="302"/>
    </row>
    <row r="117" spans="1:10" ht="21">
      <c r="A117" s="135"/>
      <c r="B117" s="135"/>
      <c r="C117" s="136"/>
      <c r="D117" s="136"/>
      <c r="E117" s="136"/>
      <c r="F117" s="135"/>
      <c r="G117" s="57" t="s">
        <v>58</v>
      </c>
      <c r="H117" s="135"/>
      <c r="I117" s="135"/>
    </row>
    <row r="118" spans="1:10" ht="21">
      <c r="A118" s="135"/>
      <c r="B118" s="135"/>
      <c r="C118" s="136"/>
      <c r="D118" s="136"/>
      <c r="E118" s="136"/>
      <c r="F118" s="135"/>
      <c r="G118" s="135"/>
      <c r="H118" s="135"/>
      <c r="I118" s="135"/>
    </row>
    <row r="119" spans="1:10" ht="21">
      <c r="A119" s="58" t="s">
        <v>115</v>
      </c>
      <c r="B119" s="135"/>
      <c r="C119" s="136"/>
      <c r="D119" s="136"/>
      <c r="E119" s="136"/>
      <c r="F119" s="135"/>
      <c r="G119" s="135"/>
      <c r="H119" s="135"/>
      <c r="I119" s="135"/>
    </row>
    <row r="120" spans="1:10" ht="21">
      <c r="A120" s="59" t="s">
        <v>59</v>
      </c>
      <c r="B120" s="135"/>
      <c r="C120" s="136"/>
      <c r="D120" s="136"/>
      <c r="E120" s="136"/>
      <c r="F120" s="135"/>
      <c r="G120" s="135"/>
      <c r="H120" s="135"/>
      <c r="I120" s="135"/>
    </row>
  </sheetData>
  <mergeCells count="32">
    <mergeCell ref="A1:J1"/>
    <mergeCell ref="B2:I2"/>
    <mergeCell ref="A4:E4"/>
    <mergeCell ref="A5:A7"/>
    <mergeCell ref="B5:B7"/>
    <mergeCell ref="C5:C7"/>
    <mergeCell ref="D5:E5"/>
    <mergeCell ref="D6:D7"/>
    <mergeCell ref="E6:E7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</mergeCells>
  <pageMargins left="0.70866141732283472" right="0.70866141732283472" top="0.74803149606299213" bottom="0.74803149606299213" header="0.31496062992125984" footer="0.31496062992125984"/>
  <pageSetup paperSize="9" scale="37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tabColor rgb="FFC00000"/>
    <pageSetUpPr fitToPage="1"/>
  </sheetPr>
  <dimension ref="A1:J120"/>
  <sheetViews>
    <sheetView topLeftCell="A97" zoomScale="55" zoomScaleNormal="55" workbookViewId="0">
      <selection activeCell="J36" sqref="J36"/>
    </sheetView>
  </sheetViews>
  <sheetFormatPr defaultRowHeight="15"/>
  <cols>
    <col min="1" max="1" width="123.140625" style="139" customWidth="1"/>
    <col min="2" max="2" width="9.42578125" style="139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139" customWidth="1"/>
    <col min="7" max="7" width="11.28515625" style="139" customWidth="1"/>
    <col min="8" max="8" width="10.140625" style="139" customWidth="1"/>
    <col min="9" max="9" width="14.140625" style="139" customWidth="1"/>
    <col min="10" max="10" width="14.7109375" style="139" customWidth="1"/>
    <col min="11" max="16384" width="9.140625" style="139"/>
  </cols>
  <sheetData>
    <row r="1" spans="1:10" ht="28.5">
      <c r="A1" s="340" t="s">
        <v>132</v>
      </c>
      <c r="B1" s="340"/>
      <c r="C1" s="340"/>
      <c r="D1" s="340"/>
      <c r="E1" s="340"/>
      <c r="F1" s="341"/>
      <c r="G1" s="341"/>
      <c r="H1" s="341"/>
      <c r="I1" s="341"/>
      <c r="J1" s="341"/>
    </row>
    <row r="2" spans="1:10" ht="22.5">
      <c r="A2" s="9" t="s">
        <v>86</v>
      </c>
      <c r="B2" s="342" t="s">
        <v>105</v>
      </c>
      <c r="C2" s="343"/>
      <c r="D2" s="343"/>
      <c r="E2" s="343"/>
      <c r="F2" s="343"/>
      <c r="G2" s="343"/>
      <c r="H2" s="343"/>
      <c r="I2" s="343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344" t="s">
        <v>0</v>
      </c>
      <c r="B4" s="345"/>
      <c r="C4" s="346"/>
      <c r="D4" s="346"/>
      <c r="E4" s="346"/>
      <c r="I4" s="121" t="s">
        <v>114</v>
      </c>
    </row>
    <row r="5" spans="1:10" ht="20.25">
      <c r="A5" s="347" t="s">
        <v>2</v>
      </c>
      <c r="B5" s="349" t="s">
        <v>3</v>
      </c>
      <c r="C5" s="349" t="s">
        <v>4</v>
      </c>
      <c r="D5" s="351" t="s">
        <v>5</v>
      </c>
      <c r="E5" s="352"/>
    </row>
    <row r="6" spans="1:10">
      <c r="A6" s="348"/>
      <c r="B6" s="350"/>
      <c r="C6" s="350"/>
      <c r="D6" s="350" t="s">
        <v>97</v>
      </c>
      <c r="E6" s="353" t="s">
        <v>98</v>
      </c>
    </row>
    <row r="7" spans="1:10">
      <c r="A7" s="348"/>
      <c r="B7" s="350"/>
      <c r="C7" s="350"/>
      <c r="D7" s="350"/>
      <c r="E7" s="353"/>
    </row>
    <row r="8" spans="1:10" ht="21" thickBot="1">
      <c r="A8" s="37" t="s">
        <v>6</v>
      </c>
      <c r="B8" s="36" t="s">
        <v>7</v>
      </c>
      <c r="C8" s="36">
        <v>1</v>
      </c>
      <c r="D8" s="36">
        <v>2</v>
      </c>
      <c r="E8" s="38">
        <v>3</v>
      </c>
    </row>
    <row r="9" spans="1:10" ht="20.25">
      <c r="A9" s="311" t="s">
        <v>8</v>
      </c>
      <c r="B9" s="312"/>
      <c r="C9" s="312"/>
      <c r="D9" s="312"/>
      <c r="E9" s="313"/>
    </row>
    <row r="10" spans="1:10" ht="20.25">
      <c r="A10" s="29" t="s">
        <v>9</v>
      </c>
      <c r="B10" s="15">
        <v>2010</v>
      </c>
      <c r="C10" s="39">
        <v>45</v>
      </c>
      <c r="D10" s="39">
        <v>22</v>
      </c>
      <c r="E10" s="40">
        <v>23</v>
      </c>
    </row>
    <row r="11" spans="1:10" ht="20.25">
      <c r="A11" s="41" t="s">
        <v>10</v>
      </c>
      <c r="B11" s="42"/>
      <c r="C11" s="43"/>
      <c r="D11" s="43"/>
      <c r="E11" s="44"/>
    </row>
    <row r="12" spans="1:10" ht="20.25">
      <c r="A12" s="29" t="s">
        <v>11</v>
      </c>
      <c r="B12" s="15">
        <v>2011</v>
      </c>
      <c r="C12" s="39">
        <v>44</v>
      </c>
      <c r="D12" s="45">
        <v>22</v>
      </c>
      <c r="E12" s="46">
        <v>22</v>
      </c>
    </row>
    <row r="13" spans="1:10" ht="20.25">
      <c r="A13" s="29" t="s">
        <v>12</v>
      </c>
      <c r="B13" s="15">
        <v>2012</v>
      </c>
      <c r="C13" s="39">
        <v>1</v>
      </c>
      <c r="D13" s="45">
        <v>0</v>
      </c>
      <c r="E13" s="46">
        <v>1</v>
      </c>
    </row>
    <row r="14" spans="1:10" ht="20.25">
      <c r="A14" s="29" t="s">
        <v>13</v>
      </c>
      <c r="B14" s="15">
        <v>2013</v>
      </c>
      <c r="C14" s="39">
        <v>45</v>
      </c>
      <c r="D14" s="39">
        <v>22</v>
      </c>
      <c r="E14" s="39">
        <v>23</v>
      </c>
    </row>
    <row r="15" spans="1:10" ht="20.25">
      <c r="A15" s="29" t="s">
        <v>14</v>
      </c>
      <c r="B15" s="122"/>
      <c r="C15" s="43"/>
      <c r="D15" s="75"/>
      <c r="E15" s="76"/>
    </row>
    <row r="16" spans="1:10" ht="40.5">
      <c r="A16" s="14" t="s">
        <v>87</v>
      </c>
      <c r="B16" s="15">
        <v>2014</v>
      </c>
      <c r="C16" s="39">
        <v>39</v>
      </c>
      <c r="D16" s="45">
        <v>20</v>
      </c>
      <c r="E16" s="46">
        <v>19</v>
      </c>
    </row>
    <row r="17" spans="1:5" ht="20.25">
      <c r="A17" s="41" t="s">
        <v>15</v>
      </c>
      <c r="B17" s="15">
        <v>2015</v>
      </c>
      <c r="C17" s="39">
        <v>2</v>
      </c>
      <c r="D17" s="45">
        <v>1</v>
      </c>
      <c r="E17" s="46">
        <v>1</v>
      </c>
    </row>
    <row r="18" spans="1:5" ht="81">
      <c r="A18" s="14" t="s">
        <v>16</v>
      </c>
      <c r="B18" s="15">
        <v>2016</v>
      </c>
      <c r="C18" s="39">
        <v>0</v>
      </c>
      <c r="D18" s="45">
        <v>0</v>
      </c>
      <c r="E18" s="46">
        <v>0</v>
      </c>
    </row>
    <row r="19" spans="1:5" ht="81">
      <c r="A19" s="14" t="s">
        <v>17</v>
      </c>
      <c r="B19" s="15">
        <v>2017</v>
      </c>
      <c r="C19" s="39">
        <v>5</v>
      </c>
      <c r="D19" s="45">
        <v>2</v>
      </c>
      <c r="E19" s="46">
        <v>3</v>
      </c>
    </row>
    <row r="20" spans="1:5" ht="81">
      <c r="A20" s="14" t="s">
        <v>18</v>
      </c>
      <c r="B20" s="15">
        <v>2018</v>
      </c>
      <c r="C20" s="39">
        <v>0</v>
      </c>
      <c r="D20" s="45">
        <v>0</v>
      </c>
      <c r="E20" s="46">
        <v>0</v>
      </c>
    </row>
    <row r="21" spans="1:5" ht="101.25">
      <c r="A21" s="14" t="s">
        <v>19</v>
      </c>
      <c r="B21" s="15">
        <v>2019</v>
      </c>
      <c r="C21" s="39">
        <v>0</v>
      </c>
      <c r="D21" s="45">
        <v>0</v>
      </c>
      <c r="E21" s="46">
        <v>0</v>
      </c>
    </row>
    <row r="22" spans="1:5" ht="60.75">
      <c r="A22" s="14" t="s">
        <v>33</v>
      </c>
      <c r="B22" s="15">
        <v>2020</v>
      </c>
      <c r="C22" s="39">
        <v>0</v>
      </c>
      <c r="D22" s="43" t="s">
        <v>31</v>
      </c>
      <c r="E22" s="46">
        <v>0</v>
      </c>
    </row>
    <row r="23" spans="1:5" ht="60.75">
      <c r="A23" s="14" t="s">
        <v>34</v>
      </c>
      <c r="B23" s="15">
        <v>2021</v>
      </c>
      <c r="C23" s="39">
        <v>0</v>
      </c>
      <c r="D23" s="43" t="s">
        <v>31</v>
      </c>
      <c r="E23" s="46">
        <v>0</v>
      </c>
    </row>
    <row r="24" spans="1:5" ht="40.5">
      <c r="A24" s="14" t="s">
        <v>35</v>
      </c>
      <c r="B24" s="15">
        <v>2022</v>
      </c>
      <c r="C24" s="39">
        <v>0</v>
      </c>
      <c r="D24" s="43" t="s">
        <v>31</v>
      </c>
      <c r="E24" s="46">
        <v>0</v>
      </c>
    </row>
    <row r="25" spans="1:5" ht="81">
      <c r="A25" s="14" t="s">
        <v>36</v>
      </c>
      <c r="B25" s="15">
        <v>2023</v>
      </c>
      <c r="C25" s="39">
        <v>0</v>
      </c>
      <c r="D25" s="43" t="s">
        <v>31</v>
      </c>
      <c r="E25" s="46">
        <v>0</v>
      </c>
    </row>
    <row r="26" spans="1:5" ht="81">
      <c r="A26" s="14" t="s">
        <v>37</v>
      </c>
      <c r="B26" s="15">
        <v>2024</v>
      </c>
      <c r="C26" s="39">
        <v>0</v>
      </c>
      <c r="D26" s="43" t="s">
        <v>31</v>
      </c>
      <c r="E26" s="46">
        <v>0</v>
      </c>
    </row>
    <row r="27" spans="1:5" ht="40.5">
      <c r="A27" s="14" t="s">
        <v>38</v>
      </c>
      <c r="B27" s="15">
        <v>2025</v>
      </c>
      <c r="C27" s="39">
        <v>0</v>
      </c>
      <c r="D27" s="43" t="s">
        <v>31</v>
      </c>
      <c r="E27" s="46">
        <v>0</v>
      </c>
    </row>
    <row r="28" spans="1:5" ht="60.75">
      <c r="A28" s="14" t="s">
        <v>39</v>
      </c>
      <c r="B28" s="15">
        <v>2026</v>
      </c>
      <c r="C28" s="39">
        <v>0</v>
      </c>
      <c r="D28" s="43" t="s">
        <v>31</v>
      </c>
      <c r="E28" s="46">
        <v>0</v>
      </c>
    </row>
    <row r="29" spans="1:5" ht="81">
      <c r="A29" s="14" t="s">
        <v>40</v>
      </c>
      <c r="B29" s="15">
        <v>2027</v>
      </c>
      <c r="C29" s="39">
        <v>0</v>
      </c>
      <c r="D29" s="43" t="s">
        <v>31</v>
      </c>
      <c r="E29" s="46">
        <v>0</v>
      </c>
    </row>
    <row r="30" spans="1:5" ht="121.5" customHeight="1">
      <c r="A30" s="14" t="s">
        <v>71</v>
      </c>
      <c r="B30" s="15">
        <v>2028</v>
      </c>
      <c r="C30" s="39">
        <v>0</v>
      </c>
      <c r="D30" s="43" t="s">
        <v>31</v>
      </c>
      <c r="E30" s="46">
        <v>0</v>
      </c>
    </row>
    <row r="31" spans="1:5" ht="40.5">
      <c r="A31" s="14" t="s">
        <v>72</v>
      </c>
      <c r="B31" s="15">
        <v>2030</v>
      </c>
      <c r="C31" s="39">
        <v>1</v>
      </c>
      <c r="D31" s="39">
        <v>0</v>
      </c>
      <c r="E31" s="39">
        <v>1</v>
      </c>
    </row>
    <row r="32" spans="1:5" ht="20.25">
      <c r="A32" s="47" t="s">
        <v>15</v>
      </c>
      <c r="B32" s="15">
        <v>2031</v>
      </c>
      <c r="C32" s="39">
        <v>0</v>
      </c>
      <c r="D32" s="45">
        <v>0</v>
      </c>
      <c r="E32" s="46">
        <v>0</v>
      </c>
    </row>
    <row r="33" spans="1:9" ht="20.25">
      <c r="A33" s="14" t="s">
        <v>41</v>
      </c>
      <c r="B33" s="15"/>
      <c r="C33" s="77"/>
      <c r="D33" s="77"/>
      <c r="E33" s="78"/>
    </row>
    <row r="34" spans="1:9" ht="40.5">
      <c r="A34" s="29" t="s">
        <v>42</v>
      </c>
      <c r="B34" s="15">
        <v>2032</v>
      </c>
      <c r="C34" s="39">
        <v>0</v>
      </c>
      <c r="D34" s="45">
        <v>0</v>
      </c>
      <c r="E34" s="46">
        <v>0</v>
      </c>
    </row>
    <row r="35" spans="1:9" ht="20.25">
      <c r="A35" s="29" t="s">
        <v>43</v>
      </c>
      <c r="B35" s="15">
        <v>2033</v>
      </c>
      <c r="C35" s="39">
        <v>1</v>
      </c>
      <c r="D35" s="45">
        <v>0</v>
      </c>
      <c r="E35" s="46">
        <v>1</v>
      </c>
    </row>
    <row r="36" spans="1:9" ht="20.25">
      <c r="A36" s="29" t="s">
        <v>44</v>
      </c>
      <c r="B36" s="15">
        <v>2034</v>
      </c>
      <c r="C36" s="39">
        <v>0</v>
      </c>
      <c r="D36" s="45">
        <v>0</v>
      </c>
      <c r="E36" s="46">
        <v>0</v>
      </c>
    </row>
    <row r="37" spans="1:9" ht="21" thickBot="1">
      <c r="A37" s="79" t="s">
        <v>45</v>
      </c>
      <c r="B37" s="30">
        <v>2035</v>
      </c>
      <c r="C37" s="80">
        <v>0</v>
      </c>
      <c r="D37" s="81">
        <v>0</v>
      </c>
      <c r="E37" s="82">
        <v>0</v>
      </c>
    </row>
    <row r="38" spans="1:9" ht="40.5" customHeight="1">
      <c r="A38" s="83" t="s">
        <v>94</v>
      </c>
      <c r="B38" s="65">
        <v>2036</v>
      </c>
      <c r="C38" s="84">
        <v>0</v>
      </c>
      <c r="D38" s="84">
        <v>0</v>
      </c>
      <c r="E38" s="84">
        <v>0</v>
      </c>
      <c r="F38" s="314" t="s">
        <v>85</v>
      </c>
      <c r="G38" s="315"/>
      <c r="H38" s="315"/>
      <c r="I38" s="316"/>
    </row>
    <row r="39" spans="1:9" ht="20.25" customHeight="1">
      <c r="A39" s="29" t="s">
        <v>10</v>
      </c>
      <c r="B39" s="15"/>
      <c r="C39" s="75"/>
      <c r="D39" s="75"/>
      <c r="E39" s="76"/>
      <c r="F39" s="317"/>
      <c r="G39" s="318"/>
      <c r="H39" s="318"/>
      <c r="I39" s="319"/>
    </row>
    <row r="40" spans="1:9" ht="40.5">
      <c r="A40" s="29" t="s">
        <v>95</v>
      </c>
      <c r="B40" s="15">
        <v>2037</v>
      </c>
      <c r="C40" s="39">
        <v>0</v>
      </c>
      <c r="D40" s="45">
        <v>0</v>
      </c>
      <c r="E40" s="46">
        <v>0</v>
      </c>
      <c r="F40" s="317"/>
      <c r="G40" s="318"/>
      <c r="H40" s="318"/>
      <c r="I40" s="319"/>
    </row>
    <row r="41" spans="1:9" ht="61.5" thickBot="1">
      <c r="A41" s="85" t="s">
        <v>96</v>
      </c>
      <c r="B41" s="22">
        <v>2038</v>
      </c>
      <c r="C41" s="86">
        <v>0</v>
      </c>
      <c r="D41" s="87">
        <v>0</v>
      </c>
      <c r="E41" s="88">
        <v>0</v>
      </c>
      <c r="F41" s="320"/>
      <c r="G41" s="321"/>
      <c r="H41" s="321"/>
      <c r="I41" s="322"/>
    </row>
    <row r="42" spans="1:9" ht="20.25" customHeight="1">
      <c r="A42" s="323" t="s">
        <v>20</v>
      </c>
      <c r="B42" s="324"/>
      <c r="C42" s="324"/>
      <c r="D42" s="324"/>
      <c r="E42" s="325"/>
    </row>
    <row r="43" spans="1:9" ht="20.25">
      <c r="A43" s="14" t="s">
        <v>46</v>
      </c>
      <c r="B43" s="15">
        <v>2040</v>
      </c>
      <c r="C43" s="39">
        <v>135</v>
      </c>
      <c r="D43" s="48">
        <v>37</v>
      </c>
      <c r="E43" s="49">
        <v>98</v>
      </c>
    </row>
    <row r="44" spans="1:9" ht="40.5">
      <c r="A44" s="14" t="s">
        <v>47</v>
      </c>
      <c r="B44" s="15">
        <v>2050</v>
      </c>
      <c r="C44" s="39">
        <v>104</v>
      </c>
      <c r="D44" s="48">
        <v>24</v>
      </c>
      <c r="E44" s="49">
        <v>80</v>
      </c>
    </row>
    <row r="45" spans="1:9" ht="40.5">
      <c r="A45" s="14" t="s">
        <v>21</v>
      </c>
      <c r="B45" s="15">
        <v>2060</v>
      </c>
      <c r="C45" s="39">
        <v>0</v>
      </c>
      <c r="D45" s="48">
        <v>0</v>
      </c>
      <c r="E45" s="49">
        <v>0</v>
      </c>
    </row>
    <row r="46" spans="1:9" ht="40.5">
      <c r="A46" s="14" t="s">
        <v>73</v>
      </c>
      <c r="B46" s="15">
        <v>2070</v>
      </c>
      <c r="C46" s="39">
        <v>0</v>
      </c>
      <c r="D46" s="48">
        <v>0</v>
      </c>
      <c r="E46" s="49">
        <v>0</v>
      </c>
    </row>
    <row r="47" spans="1:9" ht="20.25">
      <c r="A47" s="14" t="s">
        <v>15</v>
      </c>
      <c r="B47" s="15">
        <v>2071</v>
      </c>
      <c r="C47" s="39">
        <v>0</v>
      </c>
      <c r="D47" s="18">
        <v>0</v>
      </c>
      <c r="E47" s="20">
        <v>0</v>
      </c>
    </row>
    <row r="48" spans="1:9" ht="20.25">
      <c r="A48" s="14" t="s">
        <v>48</v>
      </c>
      <c r="B48" s="15"/>
      <c r="C48" s="17"/>
      <c r="D48" s="17"/>
      <c r="E48" s="74"/>
    </row>
    <row r="49" spans="1:10" ht="60.75">
      <c r="A49" s="14" t="s">
        <v>49</v>
      </c>
      <c r="B49" s="15">
        <v>2072</v>
      </c>
      <c r="C49" s="39">
        <v>0</v>
      </c>
      <c r="D49" s="18">
        <v>0</v>
      </c>
      <c r="E49" s="20">
        <v>0</v>
      </c>
    </row>
    <row r="50" spans="1:10" ht="61.5" thickBot="1">
      <c r="A50" s="50" t="s">
        <v>50</v>
      </c>
      <c r="B50" s="30">
        <v>2073</v>
      </c>
      <c r="C50" s="39">
        <v>0</v>
      </c>
      <c r="D50" s="33">
        <v>0</v>
      </c>
      <c r="E50" s="34">
        <v>0</v>
      </c>
    </row>
    <row r="51" spans="1:10" ht="21" thickBot="1">
      <c r="A51" s="51" t="s">
        <v>32</v>
      </c>
      <c r="B51" s="52">
        <v>2100</v>
      </c>
      <c r="C51" s="53">
        <v>422</v>
      </c>
      <c r="D51" s="53">
        <v>150</v>
      </c>
      <c r="E51" s="53">
        <v>272</v>
      </c>
    </row>
    <row r="54" spans="1:10" ht="20.25">
      <c r="A54" s="11" t="s">
        <v>26</v>
      </c>
    </row>
    <row r="55" spans="1:10" ht="21.75" thickBot="1">
      <c r="I55" s="54" t="s">
        <v>51</v>
      </c>
    </row>
    <row r="56" spans="1:10" ht="21" thickBot="1">
      <c r="A56" s="326" t="s">
        <v>2</v>
      </c>
      <c r="B56" s="329" t="s">
        <v>3</v>
      </c>
      <c r="C56" s="332" t="s">
        <v>22</v>
      </c>
      <c r="D56" s="335" t="s">
        <v>23</v>
      </c>
      <c r="E56" s="336"/>
      <c r="F56" s="336"/>
      <c r="G56" s="337"/>
      <c r="H56" s="335" t="s">
        <v>97</v>
      </c>
      <c r="I56" s="336"/>
      <c r="J56" s="337"/>
    </row>
    <row r="57" spans="1:10" ht="20.25">
      <c r="A57" s="327"/>
      <c r="B57" s="330"/>
      <c r="C57" s="333"/>
      <c r="D57" s="338" t="s">
        <v>25</v>
      </c>
      <c r="E57" s="339" t="s">
        <v>10</v>
      </c>
      <c r="F57" s="305"/>
      <c r="G57" s="306"/>
      <c r="H57" s="303" t="s">
        <v>25</v>
      </c>
      <c r="I57" s="305" t="s">
        <v>10</v>
      </c>
      <c r="J57" s="306"/>
    </row>
    <row r="58" spans="1:10" ht="41.25" thickBot="1">
      <c r="A58" s="328"/>
      <c r="B58" s="331"/>
      <c r="C58" s="334"/>
      <c r="D58" s="331"/>
      <c r="E58" s="91" t="s">
        <v>89</v>
      </c>
      <c r="F58" s="12" t="s">
        <v>90</v>
      </c>
      <c r="G58" s="13" t="s">
        <v>88</v>
      </c>
      <c r="H58" s="304"/>
      <c r="I58" s="12" t="s">
        <v>89</v>
      </c>
      <c r="J58" s="13" t="s">
        <v>90</v>
      </c>
    </row>
    <row r="59" spans="1:10" ht="21" thickBot="1">
      <c r="A59" s="102" t="s">
        <v>6</v>
      </c>
      <c r="B59" s="109" t="s">
        <v>7</v>
      </c>
      <c r="C59" s="106">
        <v>1</v>
      </c>
      <c r="D59" s="94">
        <v>2</v>
      </c>
      <c r="E59" s="92">
        <v>3</v>
      </c>
      <c r="F59" s="26">
        <v>4</v>
      </c>
      <c r="G59" s="26">
        <v>5</v>
      </c>
      <c r="H59" s="26">
        <v>6</v>
      </c>
      <c r="I59" s="26">
        <v>7</v>
      </c>
      <c r="J59" s="27">
        <v>8</v>
      </c>
    </row>
    <row r="60" spans="1:10" ht="21" thickBot="1">
      <c r="A60" s="103" t="s">
        <v>92</v>
      </c>
      <c r="B60" s="110">
        <v>3010</v>
      </c>
      <c r="C60" s="107">
        <v>1054.2</v>
      </c>
      <c r="D60" s="100">
        <v>892.7</v>
      </c>
      <c r="E60" s="120">
        <v>0</v>
      </c>
      <c r="F60" s="73">
        <v>148.69999999999999</v>
      </c>
      <c r="G60" s="73">
        <v>744</v>
      </c>
      <c r="H60" s="101">
        <v>161.5</v>
      </c>
      <c r="I60" s="73">
        <v>0</v>
      </c>
      <c r="J60" s="114">
        <v>161.5</v>
      </c>
    </row>
    <row r="61" spans="1:10" ht="20.25">
      <c r="A61" s="104" t="s">
        <v>60</v>
      </c>
      <c r="B61" s="111">
        <v>3011</v>
      </c>
      <c r="C61" s="108">
        <v>798.7</v>
      </c>
      <c r="D61" s="95">
        <v>638.70000000000005</v>
      </c>
      <c r="E61" s="97">
        <v>0</v>
      </c>
      <c r="F61" s="98">
        <v>144.69999999999999</v>
      </c>
      <c r="G61" s="99">
        <v>494</v>
      </c>
      <c r="H61" s="89">
        <v>160</v>
      </c>
      <c r="I61" s="98">
        <v>0</v>
      </c>
      <c r="J61" s="99">
        <v>160</v>
      </c>
    </row>
    <row r="62" spans="1:10" ht="20.25">
      <c r="A62" s="105" t="s">
        <v>74</v>
      </c>
      <c r="B62" s="112">
        <v>3012</v>
      </c>
      <c r="C62" s="108">
        <v>0</v>
      </c>
      <c r="D62" s="96">
        <v>0</v>
      </c>
      <c r="E62" s="93" t="s">
        <v>28</v>
      </c>
      <c r="F62" s="33">
        <v>0</v>
      </c>
      <c r="G62" s="34">
        <v>0</v>
      </c>
      <c r="H62" s="90">
        <v>0</v>
      </c>
      <c r="I62" s="32" t="s">
        <v>28</v>
      </c>
      <c r="J62" s="34">
        <v>0</v>
      </c>
    </row>
    <row r="63" spans="1:10" ht="20.25">
      <c r="A63" s="105" t="s">
        <v>61</v>
      </c>
      <c r="B63" s="112">
        <v>3013</v>
      </c>
      <c r="C63" s="108">
        <v>11.5</v>
      </c>
      <c r="D63" s="96">
        <v>10</v>
      </c>
      <c r="E63" s="93" t="s">
        <v>28</v>
      </c>
      <c r="F63" s="33">
        <v>0</v>
      </c>
      <c r="G63" s="34">
        <v>10</v>
      </c>
      <c r="H63" s="90">
        <v>1.5</v>
      </c>
      <c r="I63" s="32" t="s">
        <v>28</v>
      </c>
      <c r="J63" s="34">
        <v>1.5</v>
      </c>
    </row>
    <row r="64" spans="1:10" ht="20.25">
      <c r="A64" s="105" t="s">
        <v>75</v>
      </c>
      <c r="B64" s="112">
        <v>3014</v>
      </c>
      <c r="C64" s="108">
        <v>0</v>
      </c>
      <c r="D64" s="96">
        <v>0</v>
      </c>
      <c r="E64" s="93" t="s">
        <v>28</v>
      </c>
      <c r="F64" s="33">
        <v>0</v>
      </c>
      <c r="G64" s="34">
        <v>0</v>
      </c>
      <c r="H64" s="90">
        <v>0</v>
      </c>
      <c r="I64" s="32" t="s">
        <v>28</v>
      </c>
      <c r="J64" s="34">
        <v>0</v>
      </c>
    </row>
    <row r="65" spans="1:10" ht="20.25">
      <c r="A65" s="105" t="s">
        <v>62</v>
      </c>
      <c r="B65" s="112">
        <v>3015</v>
      </c>
      <c r="C65" s="108">
        <v>0</v>
      </c>
      <c r="D65" s="96">
        <v>0</v>
      </c>
      <c r="E65" s="93" t="s">
        <v>28</v>
      </c>
      <c r="F65" s="33">
        <v>0</v>
      </c>
      <c r="G65" s="34">
        <v>0</v>
      </c>
      <c r="H65" s="90">
        <v>0</v>
      </c>
      <c r="I65" s="32" t="s">
        <v>28</v>
      </c>
      <c r="J65" s="34">
        <v>0</v>
      </c>
    </row>
    <row r="66" spans="1:10" ht="20.25">
      <c r="A66" s="105" t="s">
        <v>63</v>
      </c>
      <c r="B66" s="112">
        <v>3016</v>
      </c>
      <c r="C66" s="108">
        <v>0</v>
      </c>
      <c r="D66" s="96">
        <v>0</v>
      </c>
      <c r="E66" s="93" t="s">
        <v>28</v>
      </c>
      <c r="F66" s="33">
        <v>0</v>
      </c>
      <c r="G66" s="34">
        <v>0</v>
      </c>
      <c r="H66" s="90">
        <v>0</v>
      </c>
      <c r="I66" s="32" t="s">
        <v>28</v>
      </c>
      <c r="J66" s="34">
        <v>0</v>
      </c>
    </row>
    <row r="67" spans="1:10" ht="20.25">
      <c r="A67" s="105" t="s">
        <v>64</v>
      </c>
      <c r="B67" s="112">
        <v>3017</v>
      </c>
      <c r="C67" s="108">
        <v>0</v>
      </c>
      <c r="D67" s="96">
        <v>0</v>
      </c>
      <c r="E67" s="93" t="s">
        <v>28</v>
      </c>
      <c r="F67" s="33">
        <v>0</v>
      </c>
      <c r="G67" s="34">
        <v>0</v>
      </c>
      <c r="H67" s="90">
        <v>0</v>
      </c>
      <c r="I67" s="32" t="s">
        <v>28</v>
      </c>
      <c r="J67" s="34">
        <v>0</v>
      </c>
    </row>
    <row r="68" spans="1:10" ht="20.25">
      <c r="A68" s="105" t="s">
        <v>65</v>
      </c>
      <c r="B68" s="112">
        <v>3018</v>
      </c>
      <c r="C68" s="108">
        <v>0</v>
      </c>
      <c r="D68" s="96">
        <v>0</v>
      </c>
      <c r="E68" s="93" t="s">
        <v>28</v>
      </c>
      <c r="F68" s="33">
        <v>0</v>
      </c>
      <c r="G68" s="34">
        <v>0</v>
      </c>
      <c r="H68" s="90">
        <v>0</v>
      </c>
      <c r="I68" s="32" t="s">
        <v>28</v>
      </c>
      <c r="J68" s="34">
        <v>0</v>
      </c>
    </row>
    <row r="69" spans="1:10" ht="20.25">
      <c r="A69" s="105" t="s">
        <v>66</v>
      </c>
      <c r="B69" s="112">
        <v>3019</v>
      </c>
      <c r="C69" s="108">
        <v>0</v>
      </c>
      <c r="D69" s="96">
        <v>0</v>
      </c>
      <c r="E69" s="93" t="s">
        <v>28</v>
      </c>
      <c r="F69" s="33">
        <v>0</v>
      </c>
      <c r="G69" s="34">
        <v>0</v>
      </c>
      <c r="H69" s="90">
        <v>0</v>
      </c>
      <c r="I69" s="32" t="s">
        <v>28</v>
      </c>
      <c r="J69" s="34">
        <v>0</v>
      </c>
    </row>
    <row r="70" spans="1:10" ht="20.25">
      <c r="A70" s="105" t="s">
        <v>76</v>
      </c>
      <c r="B70" s="112">
        <v>3020</v>
      </c>
      <c r="C70" s="108">
        <v>0</v>
      </c>
      <c r="D70" s="96">
        <v>0</v>
      </c>
      <c r="E70" s="93" t="s">
        <v>28</v>
      </c>
      <c r="F70" s="33">
        <v>0</v>
      </c>
      <c r="G70" s="34">
        <v>0</v>
      </c>
      <c r="H70" s="90">
        <v>0</v>
      </c>
      <c r="I70" s="32" t="s">
        <v>28</v>
      </c>
      <c r="J70" s="34">
        <v>0</v>
      </c>
    </row>
    <row r="71" spans="1:10" ht="20.25">
      <c r="A71" s="105" t="s">
        <v>68</v>
      </c>
      <c r="B71" s="112">
        <v>3021</v>
      </c>
      <c r="C71" s="108">
        <v>0</v>
      </c>
      <c r="D71" s="96">
        <v>0</v>
      </c>
      <c r="E71" s="93" t="s">
        <v>28</v>
      </c>
      <c r="F71" s="33">
        <v>0</v>
      </c>
      <c r="G71" s="34">
        <v>0</v>
      </c>
      <c r="H71" s="90">
        <v>0</v>
      </c>
      <c r="I71" s="32" t="s">
        <v>28</v>
      </c>
      <c r="J71" s="34">
        <v>0</v>
      </c>
    </row>
    <row r="72" spans="1:10" ht="20.25">
      <c r="A72" s="105" t="s">
        <v>77</v>
      </c>
      <c r="B72" s="112">
        <v>3022</v>
      </c>
      <c r="C72" s="108">
        <v>0</v>
      </c>
      <c r="D72" s="96">
        <v>0</v>
      </c>
      <c r="E72" s="93" t="s">
        <v>28</v>
      </c>
      <c r="F72" s="33">
        <v>0</v>
      </c>
      <c r="G72" s="34">
        <v>0</v>
      </c>
      <c r="H72" s="90">
        <v>0</v>
      </c>
      <c r="I72" s="32" t="s">
        <v>28</v>
      </c>
      <c r="J72" s="34">
        <v>0</v>
      </c>
    </row>
    <row r="73" spans="1:10" ht="20.25">
      <c r="A73" s="105" t="s">
        <v>69</v>
      </c>
      <c r="B73" s="112">
        <v>3023</v>
      </c>
      <c r="C73" s="108">
        <v>0</v>
      </c>
      <c r="D73" s="96">
        <v>0</v>
      </c>
      <c r="E73" s="93" t="s">
        <v>28</v>
      </c>
      <c r="F73" s="33">
        <v>0</v>
      </c>
      <c r="G73" s="34">
        <v>0</v>
      </c>
      <c r="H73" s="90">
        <v>0</v>
      </c>
      <c r="I73" s="32" t="s">
        <v>28</v>
      </c>
      <c r="J73" s="34">
        <v>0</v>
      </c>
    </row>
    <row r="74" spans="1:10" ht="20.25">
      <c r="A74" s="105" t="s">
        <v>78</v>
      </c>
      <c r="B74" s="112">
        <v>3024</v>
      </c>
      <c r="C74" s="108">
        <v>0</v>
      </c>
      <c r="D74" s="96">
        <v>0</v>
      </c>
      <c r="E74" s="93" t="s">
        <v>28</v>
      </c>
      <c r="F74" s="33">
        <v>0</v>
      </c>
      <c r="G74" s="34">
        <v>0</v>
      </c>
      <c r="H74" s="90">
        <v>0</v>
      </c>
      <c r="I74" s="32" t="s">
        <v>28</v>
      </c>
      <c r="J74" s="34">
        <v>0</v>
      </c>
    </row>
    <row r="75" spans="1:10" ht="20.25">
      <c r="A75" s="105" t="s">
        <v>79</v>
      </c>
      <c r="B75" s="112">
        <v>3025</v>
      </c>
      <c r="C75" s="108">
        <v>244</v>
      </c>
      <c r="D75" s="96">
        <v>244</v>
      </c>
      <c r="E75" s="93" t="s">
        <v>28</v>
      </c>
      <c r="F75" s="33">
        <v>4</v>
      </c>
      <c r="G75" s="34">
        <v>240</v>
      </c>
      <c r="H75" s="90">
        <v>0</v>
      </c>
      <c r="I75" s="32" t="s">
        <v>28</v>
      </c>
      <c r="J75" s="34">
        <v>0</v>
      </c>
    </row>
    <row r="76" spans="1:10" ht="21" thickBot="1">
      <c r="A76" s="105" t="s">
        <v>80</v>
      </c>
      <c r="B76" s="112">
        <v>3026</v>
      </c>
      <c r="C76" s="108">
        <v>0</v>
      </c>
      <c r="D76" s="96">
        <v>0</v>
      </c>
      <c r="E76" s="93" t="s">
        <v>31</v>
      </c>
      <c r="F76" s="33">
        <v>0</v>
      </c>
      <c r="G76" s="34">
        <v>0</v>
      </c>
      <c r="H76" s="90">
        <v>0</v>
      </c>
      <c r="I76" s="32" t="s">
        <v>31</v>
      </c>
      <c r="J76" s="34">
        <v>0</v>
      </c>
    </row>
    <row r="77" spans="1:10" ht="12.75" hidden="1" customHeight="1" thickBot="1">
      <c r="A77" s="124" t="s">
        <v>81</v>
      </c>
      <c r="B77" s="125">
        <v>3027</v>
      </c>
      <c r="C77" s="126"/>
      <c r="D77" s="125"/>
      <c r="E77" s="127"/>
      <c r="F77" s="24"/>
      <c r="G77" s="128"/>
      <c r="H77" s="129"/>
      <c r="I77" s="24"/>
      <c r="J77" s="128"/>
    </row>
    <row r="78" spans="1:10" ht="21" thickBot="1">
      <c r="A78" s="51" t="s">
        <v>93</v>
      </c>
      <c r="B78" s="52">
        <v>3030</v>
      </c>
      <c r="C78" s="73">
        <v>946.40000000000009</v>
      </c>
      <c r="D78" s="73">
        <v>784.90000000000009</v>
      </c>
      <c r="E78" s="53"/>
      <c r="F78" s="53">
        <v>143.69999999999999</v>
      </c>
      <c r="G78" s="53">
        <v>641.20000000000005</v>
      </c>
      <c r="H78" s="73">
        <v>161.5</v>
      </c>
      <c r="I78" s="53">
        <v>0</v>
      </c>
      <c r="J78" s="53">
        <v>161.5</v>
      </c>
    </row>
    <row r="79" spans="1:10" ht="20.25">
      <c r="A79" s="69" t="s">
        <v>60</v>
      </c>
      <c r="B79" s="70">
        <v>3031</v>
      </c>
      <c r="C79" s="28">
        <v>690.9</v>
      </c>
      <c r="D79" s="28">
        <v>530.9</v>
      </c>
      <c r="E79" s="32" t="s">
        <v>28</v>
      </c>
      <c r="F79" s="71">
        <v>139.69999999999999</v>
      </c>
      <c r="G79" s="71">
        <v>391.2</v>
      </c>
      <c r="H79" s="28">
        <v>160</v>
      </c>
      <c r="I79" s="71">
        <v>0</v>
      </c>
      <c r="J79" s="72">
        <v>160</v>
      </c>
    </row>
    <row r="80" spans="1:10" ht="20.25">
      <c r="A80" s="14" t="s">
        <v>74</v>
      </c>
      <c r="B80" s="30">
        <v>3032</v>
      </c>
      <c r="C80" s="35">
        <v>0</v>
      </c>
      <c r="D80" s="31">
        <v>0</v>
      </c>
      <c r="E80" s="32" t="s">
        <v>28</v>
      </c>
      <c r="F80" s="33">
        <v>0</v>
      </c>
      <c r="G80" s="33">
        <v>0</v>
      </c>
      <c r="H80" s="31">
        <v>0</v>
      </c>
      <c r="I80" s="32" t="s">
        <v>28</v>
      </c>
      <c r="J80" s="34">
        <v>0</v>
      </c>
    </row>
    <row r="81" spans="1:10" ht="20.25">
      <c r="A81" s="14" t="s">
        <v>61</v>
      </c>
      <c r="B81" s="30">
        <v>3033</v>
      </c>
      <c r="C81" s="35">
        <v>11.5</v>
      </c>
      <c r="D81" s="31">
        <v>10</v>
      </c>
      <c r="E81" s="32" t="s">
        <v>28</v>
      </c>
      <c r="F81" s="33">
        <v>0</v>
      </c>
      <c r="G81" s="33">
        <v>10</v>
      </c>
      <c r="H81" s="31">
        <v>1.5</v>
      </c>
      <c r="I81" s="32" t="s">
        <v>28</v>
      </c>
      <c r="J81" s="34">
        <v>1.5</v>
      </c>
    </row>
    <row r="82" spans="1:10" ht="20.25">
      <c r="A82" s="14" t="s">
        <v>75</v>
      </c>
      <c r="B82" s="30">
        <v>3034</v>
      </c>
      <c r="C82" s="35">
        <v>0</v>
      </c>
      <c r="D82" s="31">
        <v>0</v>
      </c>
      <c r="E82" s="32" t="s">
        <v>28</v>
      </c>
      <c r="F82" s="33">
        <v>0</v>
      </c>
      <c r="G82" s="33">
        <v>0</v>
      </c>
      <c r="H82" s="31">
        <v>0</v>
      </c>
      <c r="I82" s="32" t="s">
        <v>28</v>
      </c>
      <c r="J82" s="34">
        <v>0</v>
      </c>
    </row>
    <row r="83" spans="1:10" ht="20.25">
      <c r="A83" s="14" t="s">
        <v>62</v>
      </c>
      <c r="B83" s="30">
        <v>3035</v>
      </c>
      <c r="C83" s="35">
        <v>0</v>
      </c>
      <c r="D83" s="31">
        <v>0</v>
      </c>
      <c r="E83" s="32" t="s">
        <v>28</v>
      </c>
      <c r="F83" s="33">
        <v>0</v>
      </c>
      <c r="G83" s="33">
        <v>0</v>
      </c>
      <c r="H83" s="31">
        <v>0</v>
      </c>
      <c r="I83" s="32" t="s">
        <v>28</v>
      </c>
      <c r="J83" s="34">
        <v>0</v>
      </c>
    </row>
    <row r="84" spans="1:10" ht="20.25">
      <c r="A84" s="14" t="s">
        <v>82</v>
      </c>
      <c r="B84" s="30">
        <v>3036</v>
      </c>
      <c r="C84" s="35">
        <v>0</v>
      </c>
      <c r="D84" s="31">
        <v>0</v>
      </c>
      <c r="E84" s="32" t="s">
        <v>28</v>
      </c>
      <c r="F84" s="33">
        <v>0</v>
      </c>
      <c r="G84" s="33">
        <v>0</v>
      </c>
      <c r="H84" s="31">
        <v>0</v>
      </c>
      <c r="I84" s="32" t="s">
        <v>28</v>
      </c>
      <c r="J84" s="34">
        <v>0</v>
      </c>
    </row>
    <row r="85" spans="1:10" ht="20.25">
      <c r="A85" s="14" t="s">
        <v>83</v>
      </c>
      <c r="B85" s="30">
        <v>3037</v>
      </c>
      <c r="C85" s="35">
        <v>0</v>
      </c>
      <c r="D85" s="31">
        <v>0</v>
      </c>
      <c r="E85" s="32" t="s">
        <v>28</v>
      </c>
      <c r="F85" s="33">
        <v>0</v>
      </c>
      <c r="G85" s="33">
        <v>0</v>
      </c>
      <c r="H85" s="31">
        <v>0</v>
      </c>
      <c r="I85" s="32" t="s">
        <v>28</v>
      </c>
      <c r="J85" s="34">
        <v>0</v>
      </c>
    </row>
    <row r="86" spans="1:10" ht="20.25">
      <c r="A86" s="14" t="s">
        <v>65</v>
      </c>
      <c r="B86" s="30">
        <v>3038</v>
      </c>
      <c r="C86" s="35">
        <v>0</v>
      </c>
      <c r="D86" s="31">
        <v>0</v>
      </c>
      <c r="E86" s="32" t="s">
        <v>28</v>
      </c>
      <c r="F86" s="33">
        <v>0</v>
      </c>
      <c r="G86" s="33">
        <v>0</v>
      </c>
      <c r="H86" s="31">
        <v>0</v>
      </c>
      <c r="I86" s="32" t="s">
        <v>28</v>
      </c>
      <c r="J86" s="34">
        <v>0</v>
      </c>
    </row>
    <row r="87" spans="1:10" ht="20.25">
      <c r="A87" s="14" t="s">
        <v>66</v>
      </c>
      <c r="B87" s="30">
        <v>3039</v>
      </c>
      <c r="C87" s="35">
        <v>0</v>
      </c>
      <c r="D87" s="31">
        <v>0</v>
      </c>
      <c r="E87" s="32" t="s">
        <v>28</v>
      </c>
      <c r="F87" s="33">
        <v>0</v>
      </c>
      <c r="G87" s="33">
        <v>0</v>
      </c>
      <c r="H87" s="31">
        <v>0</v>
      </c>
      <c r="I87" s="32" t="s">
        <v>28</v>
      </c>
      <c r="J87" s="34">
        <v>0</v>
      </c>
    </row>
    <row r="88" spans="1:10" ht="20.25">
      <c r="A88" s="14" t="s">
        <v>67</v>
      </c>
      <c r="B88" s="30">
        <v>3040</v>
      </c>
      <c r="C88" s="35">
        <v>0</v>
      </c>
      <c r="D88" s="31">
        <v>0</v>
      </c>
      <c r="E88" s="32" t="s">
        <v>28</v>
      </c>
      <c r="F88" s="33">
        <v>0</v>
      </c>
      <c r="G88" s="33">
        <v>0</v>
      </c>
      <c r="H88" s="31">
        <v>0</v>
      </c>
      <c r="I88" s="32" t="s">
        <v>28</v>
      </c>
      <c r="J88" s="34">
        <v>0</v>
      </c>
    </row>
    <row r="89" spans="1:10" ht="20.25">
      <c r="A89" s="14" t="s">
        <v>68</v>
      </c>
      <c r="B89" s="30">
        <v>3041</v>
      </c>
      <c r="C89" s="35">
        <v>0</v>
      </c>
      <c r="D89" s="31">
        <v>0</v>
      </c>
      <c r="E89" s="32" t="s">
        <v>28</v>
      </c>
      <c r="F89" s="33">
        <v>0</v>
      </c>
      <c r="G89" s="33">
        <v>0</v>
      </c>
      <c r="H89" s="31">
        <v>0</v>
      </c>
      <c r="I89" s="32" t="s">
        <v>28</v>
      </c>
      <c r="J89" s="34">
        <v>0</v>
      </c>
    </row>
    <row r="90" spans="1:10" ht="20.25">
      <c r="A90" s="14" t="s">
        <v>77</v>
      </c>
      <c r="B90" s="30">
        <v>3042</v>
      </c>
      <c r="C90" s="35">
        <v>0</v>
      </c>
      <c r="D90" s="31">
        <v>0</v>
      </c>
      <c r="E90" s="32" t="s">
        <v>28</v>
      </c>
      <c r="F90" s="33">
        <v>0</v>
      </c>
      <c r="G90" s="33">
        <v>0</v>
      </c>
      <c r="H90" s="31">
        <v>0</v>
      </c>
      <c r="I90" s="32" t="s">
        <v>28</v>
      </c>
      <c r="J90" s="34">
        <v>0</v>
      </c>
    </row>
    <row r="91" spans="1:10" ht="20.25">
      <c r="A91" s="14" t="s">
        <v>84</v>
      </c>
      <c r="B91" s="30">
        <v>3043</v>
      </c>
      <c r="C91" s="35">
        <v>0</v>
      </c>
      <c r="D91" s="31">
        <v>0</v>
      </c>
      <c r="E91" s="32" t="s">
        <v>28</v>
      </c>
      <c r="F91" s="33">
        <v>0</v>
      </c>
      <c r="G91" s="33">
        <v>0</v>
      </c>
      <c r="H91" s="31">
        <v>0</v>
      </c>
      <c r="I91" s="32" t="s">
        <v>28</v>
      </c>
      <c r="J91" s="34">
        <v>0</v>
      </c>
    </row>
    <row r="92" spans="1:10" ht="20.25">
      <c r="A92" s="14" t="s">
        <v>70</v>
      </c>
      <c r="B92" s="30">
        <v>3044</v>
      </c>
      <c r="C92" s="35">
        <v>0</v>
      </c>
      <c r="D92" s="31">
        <v>0</v>
      </c>
      <c r="E92" s="32" t="s">
        <v>28</v>
      </c>
      <c r="F92" s="33">
        <v>0</v>
      </c>
      <c r="G92" s="33">
        <v>0</v>
      </c>
      <c r="H92" s="31">
        <v>0</v>
      </c>
      <c r="I92" s="32" t="s">
        <v>28</v>
      </c>
      <c r="J92" s="34">
        <v>0</v>
      </c>
    </row>
    <row r="93" spans="1:10" ht="20.25">
      <c r="A93" s="14" t="s">
        <v>79</v>
      </c>
      <c r="B93" s="30">
        <v>3045</v>
      </c>
      <c r="C93" s="35">
        <v>244</v>
      </c>
      <c r="D93" s="31">
        <v>244</v>
      </c>
      <c r="E93" s="32" t="s">
        <v>31</v>
      </c>
      <c r="F93" s="33">
        <v>4</v>
      </c>
      <c r="G93" s="33">
        <v>240</v>
      </c>
      <c r="H93" s="31">
        <v>0</v>
      </c>
      <c r="I93" s="32" t="s">
        <v>31</v>
      </c>
      <c r="J93" s="34">
        <v>0</v>
      </c>
    </row>
    <row r="94" spans="1:10" ht="21" customHeight="1" thickBot="1">
      <c r="A94" s="14" t="s">
        <v>80</v>
      </c>
      <c r="B94" s="30">
        <v>3046</v>
      </c>
      <c r="C94" s="35">
        <v>0</v>
      </c>
      <c r="D94" s="31">
        <v>0</v>
      </c>
      <c r="E94" s="32" t="s">
        <v>31</v>
      </c>
      <c r="F94" s="33">
        <v>0</v>
      </c>
      <c r="G94" s="33">
        <v>0</v>
      </c>
      <c r="H94" s="31">
        <v>0</v>
      </c>
      <c r="I94" s="32" t="s">
        <v>31</v>
      </c>
      <c r="J94" s="34">
        <v>0</v>
      </c>
    </row>
    <row r="95" spans="1:10" ht="11.25" hidden="1" customHeight="1" thickBot="1">
      <c r="A95" s="130" t="s">
        <v>81</v>
      </c>
      <c r="B95" s="131">
        <v>3047</v>
      </c>
      <c r="C95" s="132"/>
      <c r="D95" s="131"/>
      <c r="E95" s="131"/>
      <c r="F95" s="131"/>
      <c r="G95" s="131"/>
      <c r="H95" s="131"/>
      <c r="I95" s="131"/>
      <c r="J95" s="133"/>
    </row>
    <row r="96" spans="1:10" ht="21" thickBot="1">
      <c r="A96" s="51" t="s">
        <v>32</v>
      </c>
      <c r="B96" s="113">
        <v>3100</v>
      </c>
      <c r="C96" s="73">
        <v>4001.2000000000003</v>
      </c>
      <c r="D96" s="73">
        <v>3355.2000000000003</v>
      </c>
      <c r="E96" s="53">
        <v>0</v>
      </c>
      <c r="F96" s="73">
        <v>584.79999999999995</v>
      </c>
      <c r="G96" s="73">
        <v>2770.3999999999996</v>
      </c>
      <c r="H96" s="73">
        <v>646</v>
      </c>
      <c r="I96" s="53">
        <v>0</v>
      </c>
      <c r="J96" s="114">
        <v>646</v>
      </c>
    </row>
    <row r="97" spans="1:10" ht="21">
      <c r="A97" s="135"/>
      <c r="B97" s="135"/>
      <c r="C97" s="136"/>
      <c r="D97" s="136"/>
      <c r="E97" s="136"/>
      <c r="F97" s="135"/>
      <c r="G97" s="135"/>
      <c r="H97" s="135"/>
      <c r="I97" s="135"/>
      <c r="J97" s="135"/>
    </row>
    <row r="98" spans="1:10" ht="21">
      <c r="A98" s="11" t="s">
        <v>91</v>
      </c>
      <c r="B98" s="135"/>
      <c r="C98" s="136"/>
      <c r="D98" s="136"/>
      <c r="E98" s="136"/>
      <c r="F98" s="135"/>
      <c r="G98" s="135"/>
      <c r="H98" s="135"/>
      <c r="I98" s="135"/>
      <c r="J98" s="135"/>
    </row>
    <row r="99" spans="1:10" ht="21" thickBot="1">
      <c r="J99" s="10" t="s">
        <v>1</v>
      </c>
    </row>
    <row r="100" spans="1:10" ht="20.25">
      <c r="A100" s="307" t="s">
        <v>2</v>
      </c>
      <c r="B100" s="309" t="s">
        <v>3</v>
      </c>
      <c r="C100" s="309" t="s">
        <v>22</v>
      </c>
      <c r="D100" s="309" t="s">
        <v>23</v>
      </c>
      <c r="E100" s="309"/>
      <c r="F100" s="309"/>
      <c r="G100" s="309"/>
      <c r="H100" s="309" t="s">
        <v>24</v>
      </c>
      <c r="I100" s="309"/>
      <c r="J100" s="310"/>
    </row>
    <row r="101" spans="1:10" ht="20.25">
      <c r="A101" s="308"/>
      <c r="B101" s="296"/>
      <c r="C101" s="296"/>
      <c r="D101" s="296" t="s">
        <v>25</v>
      </c>
      <c r="E101" s="296" t="s">
        <v>10</v>
      </c>
      <c r="F101" s="296"/>
      <c r="G101" s="296"/>
      <c r="H101" s="296" t="s">
        <v>25</v>
      </c>
      <c r="I101" s="296" t="s">
        <v>10</v>
      </c>
      <c r="J101" s="297"/>
    </row>
    <row r="102" spans="1:10" ht="40.5">
      <c r="A102" s="308"/>
      <c r="B102" s="296"/>
      <c r="C102" s="296"/>
      <c r="D102" s="296"/>
      <c r="E102" s="137" t="s">
        <v>89</v>
      </c>
      <c r="F102" s="137" t="s">
        <v>90</v>
      </c>
      <c r="G102" s="137" t="s">
        <v>88</v>
      </c>
      <c r="H102" s="296"/>
      <c r="I102" s="137" t="s">
        <v>89</v>
      </c>
      <c r="J102" s="138" t="s">
        <v>90</v>
      </c>
    </row>
    <row r="103" spans="1:10" ht="19.5" thickBot="1">
      <c r="A103" s="5" t="s">
        <v>6</v>
      </c>
      <c r="B103" s="8" t="s">
        <v>7</v>
      </c>
      <c r="C103" s="6">
        <v>1</v>
      </c>
      <c r="D103" s="6">
        <v>2</v>
      </c>
      <c r="E103" s="6">
        <v>3</v>
      </c>
      <c r="F103" s="6">
        <v>4</v>
      </c>
      <c r="G103" s="6">
        <v>5</v>
      </c>
      <c r="H103" s="6">
        <v>6</v>
      </c>
      <c r="I103" s="6">
        <v>7</v>
      </c>
      <c r="J103" s="7">
        <v>8</v>
      </c>
    </row>
    <row r="104" spans="1:10" ht="21" thickBot="1">
      <c r="A104" s="298" t="s">
        <v>52</v>
      </c>
      <c r="B104" s="299"/>
      <c r="C104" s="299"/>
      <c r="D104" s="299"/>
      <c r="E104" s="299"/>
      <c r="F104" s="299"/>
      <c r="G104" s="299"/>
      <c r="H104" s="299"/>
      <c r="I104" s="299"/>
      <c r="J104" s="300"/>
    </row>
    <row r="105" spans="1:10" ht="20.25">
      <c r="A105" s="64" t="s">
        <v>27</v>
      </c>
      <c r="B105" s="65">
        <v>2210</v>
      </c>
      <c r="C105" s="116">
        <v>21</v>
      </c>
      <c r="D105" s="116">
        <v>11</v>
      </c>
      <c r="E105" s="67" t="s">
        <v>28</v>
      </c>
      <c r="F105" s="115">
        <f>SUM(F107:F112)</f>
        <v>5</v>
      </c>
      <c r="G105" s="115">
        <f>SUM(G107+G108+G109+G110+G111+G113)</f>
        <v>6</v>
      </c>
      <c r="H105" s="66">
        <v>10</v>
      </c>
      <c r="I105" s="68" t="s">
        <v>28</v>
      </c>
      <c r="J105" s="119">
        <f>SUM(J107:J113)</f>
        <v>10</v>
      </c>
    </row>
    <row r="106" spans="1:10" ht="20.25">
      <c r="A106" s="14" t="s">
        <v>10</v>
      </c>
      <c r="B106" s="15"/>
      <c r="C106" s="19"/>
      <c r="D106" s="19"/>
      <c r="E106" s="17"/>
      <c r="F106" s="17"/>
      <c r="G106" s="17"/>
      <c r="H106" s="19"/>
      <c r="I106" s="19"/>
      <c r="J106" s="74"/>
    </row>
    <row r="107" spans="1:10" ht="20.25">
      <c r="A107" s="14" t="s">
        <v>30</v>
      </c>
      <c r="B107" s="15">
        <v>2211</v>
      </c>
      <c r="C107" s="117">
        <v>15</v>
      </c>
      <c r="D107" s="117">
        <v>7</v>
      </c>
      <c r="E107" s="17" t="s">
        <v>28</v>
      </c>
      <c r="F107" s="18">
        <v>3</v>
      </c>
      <c r="G107" s="18">
        <v>4</v>
      </c>
      <c r="H107" s="16">
        <v>8</v>
      </c>
      <c r="I107" s="19" t="s">
        <v>28</v>
      </c>
      <c r="J107" s="20">
        <v>8</v>
      </c>
    </row>
    <row r="108" spans="1:10" ht="20.25">
      <c r="A108" s="14" t="s">
        <v>53</v>
      </c>
      <c r="B108" s="15">
        <v>2212</v>
      </c>
      <c r="C108" s="117">
        <v>6</v>
      </c>
      <c r="D108" s="117">
        <v>4</v>
      </c>
      <c r="E108" s="17" t="s">
        <v>28</v>
      </c>
      <c r="F108" s="18">
        <v>2</v>
      </c>
      <c r="G108" s="18">
        <v>2</v>
      </c>
      <c r="H108" s="16">
        <v>2</v>
      </c>
      <c r="I108" s="19" t="s">
        <v>28</v>
      </c>
      <c r="J108" s="20">
        <v>2</v>
      </c>
    </row>
    <row r="109" spans="1:10" ht="20.25">
      <c r="A109" s="14" t="s">
        <v>54</v>
      </c>
      <c r="B109" s="15">
        <v>2213</v>
      </c>
      <c r="C109" s="117">
        <v>0</v>
      </c>
      <c r="D109" s="117">
        <v>0</v>
      </c>
      <c r="E109" s="17" t="s">
        <v>28</v>
      </c>
      <c r="F109" s="18">
        <v>0</v>
      </c>
      <c r="G109" s="18">
        <v>0</v>
      </c>
      <c r="H109" s="16">
        <v>0</v>
      </c>
      <c r="I109" s="19" t="s">
        <v>28</v>
      </c>
      <c r="J109" s="20">
        <v>0</v>
      </c>
    </row>
    <row r="110" spans="1:10" ht="20.25">
      <c r="A110" s="14" t="s">
        <v>55</v>
      </c>
      <c r="B110" s="15">
        <v>2214</v>
      </c>
      <c r="C110" s="117">
        <v>0</v>
      </c>
      <c r="D110" s="117">
        <v>0</v>
      </c>
      <c r="E110" s="17" t="s">
        <v>28</v>
      </c>
      <c r="F110" s="18">
        <v>0</v>
      </c>
      <c r="G110" s="18">
        <v>0</v>
      </c>
      <c r="H110" s="16">
        <v>0</v>
      </c>
      <c r="I110" s="19" t="s">
        <v>28</v>
      </c>
      <c r="J110" s="20">
        <v>0</v>
      </c>
    </row>
    <row r="111" spans="1:10" ht="20.25">
      <c r="A111" s="14" t="s">
        <v>29</v>
      </c>
      <c r="B111" s="15">
        <v>2215</v>
      </c>
      <c r="C111" s="117">
        <v>0</v>
      </c>
      <c r="D111" s="117">
        <v>0</v>
      </c>
      <c r="E111" s="17" t="s">
        <v>28</v>
      </c>
      <c r="F111" s="18">
        <v>0</v>
      </c>
      <c r="G111" s="18">
        <v>0</v>
      </c>
      <c r="H111" s="16">
        <v>0</v>
      </c>
      <c r="I111" s="19" t="s">
        <v>28</v>
      </c>
      <c r="J111" s="20">
        <v>0</v>
      </c>
    </row>
    <row r="112" spans="1:10" ht="20.25">
      <c r="A112" s="14" t="s">
        <v>56</v>
      </c>
      <c r="B112" s="15">
        <v>2216</v>
      </c>
      <c r="C112" s="117">
        <v>0</v>
      </c>
      <c r="D112" s="117">
        <v>0</v>
      </c>
      <c r="E112" s="17" t="s">
        <v>28</v>
      </c>
      <c r="F112" s="18">
        <v>0</v>
      </c>
      <c r="G112" s="17" t="s">
        <v>28</v>
      </c>
      <c r="H112" s="16">
        <v>0</v>
      </c>
      <c r="I112" s="19" t="s">
        <v>28</v>
      </c>
      <c r="J112" s="20">
        <v>0</v>
      </c>
    </row>
    <row r="113" spans="1:10" ht="41.25" thickBot="1">
      <c r="A113" s="21" t="s">
        <v>57</v>
      </c>
      <c r="B113" s="22">
        <v>2217</v>
      </c>
      <c r="C113" s="118">
        <v>0</v>
      </c>
      <c r="D113" s="118">
        <v>0</v>
      </c>
      <c r="E113" s="23" t="s">
        <v>28</v>
      </c>
      <c r="F113" s="23" t="s">
        <v>28</v>
      </c>
      <c r="G113" s="62">
        <v>0</v>
      </c>
      <c r="H113" s="63">
        <v>0</v>
      </c>
      <c r="I113" s="24" t="s">
        <v>28</v>
      </c>
      <c r="J113" s="25">
        <v>0</v>
      </c>
    </row>
    <row r="116" spans="1:10" ht="21" thickBot="1">
      <c r="A116" s="55" t="s">
        <v>134</v>
      </c>
      <c r="B116" s="134"/>
      <c r="C116" s="56"/>
      <c r="D116" s="61" t="s">
        <v>99</v>
      </c>
      <c r="E116" s="61"/>
      <c r="F116" s="60"/>
      <c r="G116" s="301" t="s">
        <v>135</v>
      </c>
      <c r="H116" s="302"/>
      <c r="I116" s="302"/>
      <c r="J116" s="302"/>
    </row>
    <row r="117" spans="1:10" ht="21">
      <c r="A117" s="135"/>
      <c r="B117" s="135"/>
      <c r="C117" s="136"/>
      <c r="D117" s="136"/>
      <c r="E117" s="136"/>
      <c r="F117" s="135"/>
      <c r="G117" s="57" t="s">
        <v>58</v>
      </c>
      <c r="H117" s="135"/>
      <c r="I117" s="135"/>
    </row>
    <row r="118" spans="1:10" ht="21">
      <c r="A118" s="135"/>
      <c r="B118" s="135"/>
      <c r="C118" s="136"/>
      <c r="D118" s="136"/>
      <c r="E118" s="136"/>
      <c r="F118" s="135"/>
      <c r="G118" s="135"/>
      <c r="H118" s="135"/>
      <c r="I118" s="135"/>
    </row>
    <row r="119" spans="1:10" ht="21">
      <c r="A119" s="58" t="s">
        <v>112</v>
      </c>
      <c r="B119" s="135"/>
      <c r="C119" s="136"/>
      <c r="D119" s="136"/>
      <c r="E119" s="136"/>
      <c r="F119" s="135"/>
      <c r="G119" s="135"/>
      <c r="H119" s="135"/>
      <c r="I119" s="135"/>
    </row>
    <row r="120" spans="1:10" ht="21">
      <c r="A120" s="59" t="s">
        <v>59</v>
      </c>
      <c r="B120" s="135"/>
      <c r="C120" s="136"/>
      <c r="D120" s="136"/>
      <c r="E120" s="136"/>
      <c r="F120" s="135"/>
      <c r="G120" s="135"/>
      <c r="H120" s="135"/>
      <c r="I120" s="135"/>
    </row>
  </sheetData>
  <mergeCells count="32">
    <mergeCell ref="A1:J1"/>
    <mergeCell ref="B2:I2"/>
    <mergeCell ref="A4:E4"/>
    <mergeCell ref="A5:A7"/>
    <mergeCell ref="B5:B7"/>
    <mergeCell ref="C5:C7"/>
    <mergeCell ref="D5:E5"/>
    <mergeCell ref="D6:D7"/>
    <mergeCell ref="E6:E7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</mergeCells>
  <pageMargins left="0.70866141732283472" right="0.70866141732283472" top="0.74803149606299213" bottom="0.74803149606299213" header="0.31496062992125984" footer="0.31496062992125984"/>
  <pageSetup paperSize="9" scale="37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tabColor rgb="FFC00000"/>
    <pageSetUpPr fitToPage="1"/>
  </sheetPr>
  <dimension ref="A1:J120"/>
  <sheetViews>
    <sheetView topLeftCell="A31" zoomScale="55" zoomScaleNormal="55" workbookViewId="0">
      <selection activeCell="J36" sqref="J36"/>
    </sheetView>
  </sheetViews>
  <sheetFormatPr defaultRowHeight="15"/>
  <cols>
    <col min="1" max="1" width="123.140625" style="139" customWidth="1"/>
    <col min="2" max="2" width="9.42578125" style="139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139" customWidth="1"/>
    <col min="7" max="7" width="11.28515625" style="139" customWidth="1"/>
    <col min="8" max="8" width="10.140625" style="139" customWidth="1"/>
    <col min="9" max="9" width="14.140625" style="139" customWidth="1"/>
    <col min="10" max="10" width="14.7109375" style="139" customWidth="1"/>
    <col min="11" max="16384" width="9.140625" style="139"/>
  </cols>
  <sheetData>
    <row r="1" spans="1:10" ht="28.5">
      <c r="A1" s="340" t="s">
        <v>132</v>
      </c>
      <c r="B1" s="340"/>
      <c r="C1" s="340"/>
      <c r="D1" s="340"/>
      <c r="E1" s="340"/>
      <c r="F1" s="341"/>
      <c r="G1" s="341"/>
      <c r="H1" s="341"/>
      <c r="I1" s="341"/>
      <c r="J1" s="341"/>
    </row>
    <row r="2" spans="1:10" ht="22.5">
      <c r="A2" s="9" t="s">
        <v>86</v>
      </c>
      <c r="B2" s="342" t="s">
        <v>107</v>
      </c>
      <c r="C2" s="343"/>
      <c r="D2" s="343"/>
      <c r="E2" s="343"/>
      <c r="F2" s="343"/>
      <c r="G2" s="343"/>
      <c r="H2" s="343"/>
      <c r="I2" s="343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344" t="s">
        <v>0</v>
      </c>
      <c r="B4" s="345"/>
      <c r="C4" s="346"/>
      <c r="D4" s="346"/>
      <c r="E4" s="346"/>
      <c r="I4" s="121" t="s">
        <v>114</v>
      </c>
    </row>
    <row r="5" spans="1:10" ht="20.25">
      <c r="A5" s="347" t="s">
        <v>2</v>
      </c>
      <c r="B5" s="349" t="s">
        <v>3</v>
      </c>
      <c r="C5" s="349" t="s">
        <v>4</v>
      </c>
      <c r="D5" s="351" t="s">
        <v>5</v>
      </c>
      <c r="E5" s="352"/>
    </row>
    <row r="6" spans="1:10">
      <c r="A6" s="348"/>
      <c r="B6" s="350"/>
      <c r="C6" s="350"/>
      <c r="D6" s="350" t="s">
        <v>97</v>
      </c>
      <c r="E6" s="353" t="s">
        <v>98</v>
      </c>
    </row>
    <row r="7" spans="1:10">
      <c r="A7" s="348"/>
      <c r="B7" s="350"/>
      <c r="C7" s="350"/>
      <c r="D7" s="350"/>
      <c r="E7" s="353"/>
    </row>
    <row r="8" spans="1:10" ht="21" thickBot="1">
      <c r="A8" s="37" t="s">
        <v>6</v>
      </c>
      <c r="B8" s="36" t="s">
        <v>7</v>
      </c>
      <c r="C8" s="36">
        <v>1</v>
      </c>
      <c r="D8" s="36">
        <v>2</v>
      </c>
      <c r="E8" s="38">
        <v>3</v>
      </c>
    </row>
    <row r="9" spans="1:10" ht="20.25">
      <c r="A9" s="311" t="s">
        <v>8</v>
      </c>
      <c r="B9" s="312"/>
      <c r="C9" s="312"/>
      <c r="D9" s="312"/>
      <c r="E9" s="313"/>
    </row>
    <row r="10" spans="1:10" ht="20.25">
      <c r="A10" s="29" t="s">
        <v>9</v>
      </c>
      <c r="B10" s="15">
        <v>2010</v>
      </c>
      <c r="C10" s="39">
        <v>41</v>
      </c>
      <c r="D10" s="39">
        <v>18</v>
      </c>
      <c r="E10" s="40">
        <v>23</v>
      </c>
    </row>
    <row r="11" spans="1:10" ht="20.25">
      <c r="A11" s="41" t="s">
        <v>10</v>
      </c>
      <c r="B11" s="42"/>
      <c r="C11" s="43"/>
      <c r="D11" s="43"/>
      <c r="E11" s="44"/>
    </row>
    <row r="12" spans="1:10" ht="20.25">
      <c r="A12" s="29" t="s">
        <v>11</v>
      </c>
      <c r="B12" s="15">
        <v>2011</v>
      </c>
      <c r="C12" s="39">
        <v>38</v>
      </c>
      <c r="D12" s="45">
        <v>18</v>
      </c>
      <c r="E12" s="46">
        <v>20</v>
      </c>
    </row>
    <row r="13" spans="1:10" ht="20.25">
      <c r="A13" s="29" t="s">
        <v>12</v>
      </c>
      <c r="B13" s="15">
        <v>2012</v>
      </c>
      <c r="C13" s="39">
        <v>3</v>
      </c>
      <c r="D13" s="45">
        <v>0</v>
      </c>
      <c r="E13" s="46">
        <v>3</v>
      </c>
    </row>
    <row r="14" spans="1:10" ht="20.25">
      <c r="A14" s="29" t="s">
        <v>13</v>
      </c>
      <c r="B14" s="15">
        <v>2013</v>
      </c>
      <c r="C14" s="39">
        <v>41</v>
      </c>
      <c r="D14" s="39">
        <v>18</v>
      </c>
      <c r="E14" s="39">
        <v>23</v>
      </c>
    </row>
    <row r="15" spans="1:10" ht="20.25">
      <c r="A15" s="29" t="s">
        <v>14</v>
      </c>
      <c r="B15" s="122"/>
      <c r="C15" s="43"/>
      <c r="D15" s="75"/>
      <c r="E15" s="76"/>
    </row>
    <row r="16" spans="1:10" ht="40.5">
      <c r="A16" s="14" t="s">
        <v>87</v>
      </c>
      <c r="B16" s="15">
        <v>2014</v>
      </c>
      <c r="C16" s="39">
        <v>9</v>
      </c>
      <c r="D16" s="45">
        <v>6</v>
      </c>
      <c r="E16" s="46">
        <v>3</v>
      </c>
    </row>
    <row r="17" spans="1:5" ht="20.25">
      <c r="A17" s="41" t="s">
        <v>15</v>
      </c>
      <c r="B17" s="15">
        <v>2015</v>
      </c>
      <c r="C17" s="39">
        <v>4</v>
      </c>
      <c r="D17" s="45">
        <v>2</v>
      </c>
      <c r="E17" s="46">
        <v>2</v>
      </c>
    </row>
    <row r="18" spans="1:5" ht="81">
      <c r="A18" s="14" t="s">
        <v>16</v>
      </c>
      <c r="B18" s="15">
        <v>2016</v>
      </c>
      <c r="C18" s="39">
        <v>0</v>
      </c>
      <c r="D18" s="45">
        <v>0</v>
      </c>
      <c r="E18" s="46">
        <v>0</v>
      </c>
    </row>
    <row r="19" spans="1:5" ht="81">
      <c r="A19" s="14" t="s">
        <v>17</v>
      </c>
      <c r="B19" s="15">
        <v>2017</v>
      </c>
      <c r="C19" s="39">
        <v>9</v>
      </c>
      <c r="D19" s="45">
        <v>5</v>
      </c>
      <c r="E19" s="46">
        <v>4</v>
      </c>
    </row>
    <row r="20" spans="1:5" ht="81">
      <c r="A20" s="14" t="s">
        <v>18</v>
      </c>
      <c r="B20" s="15">
        <v>2018</v>
      </c>
      <c r="C20" s="39">
        <v>20</v>
      </c>
      <c r="D20" s="45">
        <v>7</v>
      </c>
      <c r="E20" s="46">
        <v>13</v>
      </c>
    </row>
    <row r="21" spans="1:5" ht="101.25">
      <c r="A21" s="14" t="s">
        <v>19</v>
      </c>
      <c r="B21" s="15">
        <v>2019</v>
      </c>
      <c r="C21" s="39">
        <v>0</v>
      </c>
      <c r="D21" s="45">
        <v>0</v>
      </c>
      <c r="E21" s="46">
        <v>0</v>
      </c>
    </row>
    <row r="22" spans="1:5" ht="60.75">
      <c r="A22" s="14" t="s">
        <v>33</v>
      </c>
      <c r="B22" s="15">
        <v>2020</v>
      </c>
      <c r="C22" s="39">
        <v>0</v>
      </c>
      <c r="D22" s="43" t="s">
        <v>31</v>
      </c>
      <c r="E22" s="46">
        <v>0</v>
      </c>
    </row>
    <row r="23" spans="1:5" ht="60.75">
      <c r="A23" s="14" t="s">
        <v>34</v>
      </c>
      <c r="B23" s="15">
        <v>2021</v>
      </c>
      <c r="C23" s="39">
        <v>0</v>
      </c>
      <c r="D23" s="43" t="s">
        <v>31</v>
      </c>
      <c r="E23" s="46">
        <v>0</v>
      </c>
    </row>
    <row r="24" spans="1:5" ht="40.5">
      <c r="A24" s="14" t="s">
        <v>35</v>
      </c>
      <c r="B24" s="15">
        <v>2022</v>
      </c>
      <c r="C24" s="39">
        <v>0</v>
      </c>
      <c r="D24" s="43" t="s">
        <v>31</v>
      </c>
      <c r="E24" s="46">
        <v>0</v>
      </c>
    </row>
    <row r="25" spans="1:5" ht="81">
      <c r="A25" s="14" t="s">
        <v>36</v>
      </c>
      <c r="B25" s="15">
        <v>2023</v>
      </c>
      <c r="C25" s="39">
        <v>0</v>
      </c>
      <c r="D25" s="43" t="s">
        <v>31</v>
      </c>
      <c r="E25" s="46">
        <v>0</v>
      </c>
    </row>
    <row r="26" spans="1:5" ht="81">
      <c r="A26" s="14" t="s">
        <v>37</v>
      </c>
      <c r="B26" s="15">
        <v>2024</v>
      </c>
      <c r="C26" s="39">
        <v>0</v>
      </c>
      <c r="D26" s="43" t="s">
        <v>31</v>
      </c>
      <c r="E26" s="46">
        <v>0</v>
      </c>
    </row>
    <row r="27" spans="1:5" ht="40.5">
      <c r="A27" s="14" t="s">
        <v>38</v>
      </c>
      <c r="B27" s="15">
        <v>2025</v>
      </c>
      <c r="C27" s="39">
        <v>0</v>
      </c>
      <c r="D27" s="43" t="s">
        <v>31</v>
      </c>
      <c r="E27" s="46">
        <v>0</v>
      </c>
    </row>
    <row r="28" spans="1:5" ht="60.75">
      <c r="A28" s="14" t="s">
        <v>39</v>
      </c>
      <c r="B28" s="15">
        <v>2026</v>
      </c>
      <c r="C28" s="39">
        <v>0</v>
      </c>
      <c r="D28" s="43" t="s">
        <v>31</v>
      </c>
      <c r="E28" s="46">
        <v>0</v>
      </c>
    </row>
    <row r="29" spans="1:5" ht="81">
      <c r="A29" s="14" t="s">
        <v>40</v>
      </c>
      <c r="B29" s="15">
        <v>2027</v>
      </c>
      <c r="C29" s="39">
        <v>0</v>
      </c>
      <c r="D29" s="43" t="s">
        <v>31</v>
      </c>
      <c r="E29" s="46">
        <v>0</v>
      </c>
    </row>
    <row r="30" spans="1:5" ht="121.5" customHeight="1">
      <c r="A30" s="14" t="s">
        <v>71</v>
      </c>
      <c r="B30" s="15">
        <v>2028</v>
      </c>
      <c r="C30" s="39">
        <v>0</v>
      </c>
      <c r="D30" s="43" t="s">
        <v>31</v>
      </c>
      <c r="E30" s="46">
        <v>0</v>
      </c>
    </row>
    <row r="31" spans="1:5" ht="40.5">
      <c r="A31" s="14" t="s">
        <v>72</v>
      </c>
      <c r="B31" s="15">
        <v>2030</v>
      </c>
      <c r="C31" s="39">
        <v>3</v>
      </c>
      <c r="D31" s="39">
        <v>0</v>
      </c>
      <c r="E31" s="39">
        <v>3</v>
      </c>
    </row>
    <row r="32" spans="1:5" ht="20.25">
      <c r="A32" s="47" t="s">
        <v>15</v>
      </c>
      <c r="B32" s="15">
        <v>2031</v>
      </c>
      <c r="C32" s="39">
        <v>0</v>
      </c>
      <c r="D32" s="45">
        <v>0</v>
      </c>
      <c r="E32" s="46">
        <v>0</v>
      </c>
    </row>
    <row r="33" spans="1:9" ht="20.25">
      <c r="A33" s="14" t="s">
        <v>41</v>
      </c>
      <c r="B33" s="15"/>
      <c r="C33" s="77"/>
      <c r="D33" s="77"/>
      <c r="E33" s="78"/>
    </row>
    <row r="34" spans="1:9" ht="40.5">
      <c r="A34" s="29" t="s">
        <v>42</v>
      </c>
      <c r="B34" s="15">
        <v>2032</v>
      </c>
      <c r="C34" s="39">
        <v>0</v>
      </c>
      <c r="D34" s="45">
        <v>0</v>
      </c>
      <c r="E34" s="46">
        <v>0</v>
      </c>
    </row>
    <row r="35" spans="1:9" ht="20.25">
      <c r="A35" s="29" t="s">
        <v>43</v>
      </c>
      <c r="B35" s="15">
        <v>2033</v>
      </c>
      <c r="C35" s="39">
        <v>2</v>
      </c>
      <c r="D35" s="45">
        <v>0</v>
      </c>
      <c r="E35" s="46">
        <v>2</v>
      </c>
    </row>
    <row r="36" spans="1:9" ht="20.25">
      <c r="A36" s="29" t="s">
        <v>44</v>
      </c>
      <c r="B36" s="15">
        <v>2034</v>
      </c>
      <c r="C36" s="39">
        <v>1</v>
      </c>
      <c r="D36" s="45">
        <v>0</v>
      </c>
      <c r="E36" s="46">
        <v>1</v>
      </c>
    </row>
    <row r="37" spans="1:9" ht="21" thickBot="1">
      <c r="A37" s="79" t="s">
        <v>45</v>
      </c>
      <c r="B37" s="30">
        <v>2035</v>
      </c>
      <c r="C37" s="80">
        <v>0</v>
      </c>
      <c r="D37" s="81">
        <v>0</v>
      </c>
      <c r="E37" s="82">
        <v>0</v>
      </c>
    </row>
    <row r="38" spans="1:9" ht="40.5" customHeight="1">
      <c r="A38" s="83" t="s">
        <v>94</v>
      </c>
      <c r="B38" s="65">
        <v>2036</v>
      </c>
      <c r="C38" s="84">
        <v>38</v>
      </c>
      <c r="D38" s="84">
        <v>16</v>
      </c>
      <c r="E38" s="84">
        <v>22</v>
      </c>
      <c r="F38" s="314" t="s">
        <v>85</v>
      </c>
      <c r="G38" s="315"/>
      <c r="H38" s="315"/>
      <c r="I38" s="316"/>
    </row>
    <row r="39" spans="1:9" ht="20.25" customHeight="1">
      <c r="A39" s="29" t="s">
        <v>10</v>
      </c>
      <c r="B39" s="15"/>
      <c r="C39" s="75"/>
      <c r="D39" s="75"/>
      <c r="E39" s="76"/>
      <c r="F39" s="317"/>
      <c r="G39" s="318"/>
      <c r="H39" s="318"/>
      <c r="I39" s="319"/>
    </row>
    <row r="40" spans="1:9" ht="40.5">
      <c r="A40" s="29" t="s">
        <v>95</v>
      </c>
      <c r="B40" s="15">
        <v>2037</v>
      </c>
      <c r="C40" s="39">
        <v>27</v>
      </c>
      <c r="D40" s="45">
        <v>10</v>
      </c>
      <c r="E40" s="46">
        <v>17</v>
      </c>
      <c r="F40" s="317"/>
      <c r="G40" s="318"/>
      <c r="H40" s="318"/>
      <c r="I40" s="319"/>
    </row>
    <row r="41" spans="1:9" ht="61.5" thickBot="1">
      <c r="A41" s="85" t="s">
        <v>96</v>
      </c>
      <c r="B41" s="22">
        <v>2038</v>
      </c>
      <c r="C41" s="86">
        <v>11</v>
      </c>
      <c r="D41" s="87">
        <v>6</v>
      </c>
      <c r="E41" s="88">
        <v>5</v>
      </c>
      <c r="F41" s="320"/>
      <c r="G41" s="321"/>
      <c r="H41" s="321"/>
      <c r="I41" s="322"/>
    </row>
    <row r="42" spans="1:9" ht="20.25" customHeight="1">
      <c r="A42" s="323" t="s">
        <v>20</v>
      </c>
      <c r="B42" s="324"/>
      <c r="C42" s="324"/>
      <c r="D42" s="324"/>
      <c r="E42" s="325"/>
    </row>
    <row r="43" spans="1:9" ht="20.25">
      <c r="A43" s="14" t="s">
        <v>46</v>
      </c>
      <c r="B43" s="15">
        <v>2040</v>
      </c>
      <c r="C43" s="39">
        <v>42</v>
      </c>
      <c r="D43" s="48">
        <v>6</v>
      </c>
      <c r="E43" s="49">
        <v>36</v>
      </c>
    </row>
    <row r="44" spans="1:9" ht="40.5">
      <c r="A44" s="14" t="s">
        <v>47</v>
      </c>
      <c r="B44" s="15">
        <v>2050</v>
      </c>
      <c r="C44" s="39">
        <v>40</v>
      </c>
      <c r="D44" s="48">
        <v>6</v>
      </c>
      <c r="E44" s="49">
        <v>34</v>
      </c>
    </row>
    <row r="45" spans="1:9" ht="40.5">
      <c r="A45" s="14" t="s">
        <v>21</v>
      </c>
      <c r="B45" s="15">
        <v>2060</v>
      </c>
      <c r="C45" s="39">
        <v>0</v>
      </c>
      <c r="D45" s="48">
        <v>0</v>
      </c>
      <c r="E45" s="49">
        <v>0</v>
      </c>
    </row>
    <row r="46" spans="1:9" ht="40.5">
      <c r="A46" s="14" t="s">
        <v>73</v>
      </c>
      <c r="B46" s="15">
        <v>2070</v>
      </c>
      <c r="C46" s="39">
        <v>0</v>
      </c>
      <c r="D46" s="48">
        <v>0</v>
      </c>
      <c r="E46" s="49">
        <v>0</v>
      </c>
    </row>
    <row r="47" spans="1:9" ht="20.25">
      <c r="A47" s="14" t="s">
        <v>15</v>
      </c>
      <c r="B47" s="15">
        <v>2071</v>
      </c>
      <c r="C47" s="39">
        <v>0</v>
      </c>
      <c r="D47" s="18">
        <v>0</v>
      </c>
      <c r="E47" s="20">
        <v>0</v>
      </c>
    </row>
    <row r="48" spans="1:9" ht="20.25">
      <c r="A48" s="14" t="s">
        <v>48</v>
      </c>
      <c r="B48" s="15"/>
      <c r="C48" s="17"/>
      <c r="D48" s="17"/>
      <c r="E48" s="74"/>
    </row>
    <row r="49" spans="1:10" ht="60.75">
      <c r="A49" s="14" t="s">
        <v>49</v>
      </c>
      <c r="B49" s="15">
        <v>2072</v>
      </c>
      <c r="C49" s="39">
        <v>0</v>
      </c>
      <c r="D49" s="18">
        <v>0</v>
      </c>
      <c r="E49" s="20">
        <v>0</v>
      </c>
    </row>
    <row r="50" spans="1:10" ht="61.5" thickBot="1">
      <c r="A50" s="50" t="s">
        <v>50</v>
      </c>
      <c r="B50" s="30">
        <v>2073</v>
      </c>
      <c r="C50" s="39">
        <v>0</v>
      </c>
      <c r="D50" s="33">
        <v>0</v>
      </c>
      <c r="E50" s="34">
        <v>0</v>
      </c>
    </row>
    <row r="51" spans="1:10" ht="21" thickBot="1">
      <c r="A51" s="51" t="s">
        <v>32</v>
      </c>
      <c r="B51" s="52">
        <v>2100</v>
      </c>
      <c r="C51" s="53">
        <v>329</v>
      </c>
      <c r="D51" s="53">
        <v>118</v>
      </c>
      <c r="E51" s="53">
        <v>211</v>
      </c>
    </row>
    <row r="54" spans="1:10" ht="20.25">
      <c r="A54" s="11" t="s">
        <v>26</v>
      </c>
    </row>
    <row r="55" spans="1:10" ht="21.75" thickBot="1">
      <c r="I55" s="54" t="s">
        <v>51</v>
      </c>
    </row>
    <row r="56" spans="1:10" ht="21" thickBot="1">
      <c r="A56" s="326" t="s">
        <v>2</v>
      </c>
      <c r="B56" s="329" t="s">
        <v>3</v>
      </c>
      <c r="C56" s="332" t="s">
        <v>22</v>
      </c>
      <c r="D56" s="335" t="s">
        <v>23</v>
      </c>
      <c r="E56" s="336"/>
      <c r="F56" s="336"/>
      <c r="G56" s="337"/>
      <c r="H56" s="335" t="s">
        <v>97</v>
      </c>
      <c r="I56" s="336"/>
      <c r="J56" s="337"/>
    </row>
    <row r="57" spans="1:10" ht="20.25">
      <c r="A57" s="327"/>
      <c r="B57" s="330"/>
      <c r="C57" s="333"/>
      <c r="D57" s="338" t="s">
        <v>25</v>
      </c>
      <c r="E57" s="339" t="s">
        <v>10</v>
      </c>
      <c r="F57" s="305"/>
      <c r="G57" s="306"/>
      <c r="H57" s="303" t="s">
        <v>25</v>
      </c>
      <c r="I57" s="305" t="s">
        <v>10</v>
      </c>
      <c r="J57" s="306"/>
    </row>
    <row r="58" spans="1:10" ht="41.25" thickBot="1">
      <c r="A58" s="328"/>
      <c r="B58" s="331"/>
      <c r="C58" s="334"/>
      <c r="D58" s="331"/>
      <c r="E58" s="91" t="s">
        <v>89</v>
      </c>
      <c r="F58" s="12" t="s">
        <v>90</v>
      </c>
      <c r="G58" s="13" t="s">
        <v>88</v>
      </c>
      <c r="H58" s="304"/>
      <c r="I58" s="12" t="s">
        <v>89</v>
      </c>
      <c r="J58" s="13" t="s">
        <v>90</v>
      </c>
    </row>
    <row r="59" spans="1:10" ht="21" thickBot="1">
      <c r="A59" s="102" t="s">
        <v>6</v>
      </c>
      <c r="B59" s="109" t="s">
        <v>7</v>
      </c>
      <c r="C59" s="106">
        <v>1</v>
      </c>
      <c r="D59" s="94">
        <v>2</v>
      </c>
      <c r="E59" s="92">
        <v>3</v>
      </c>
      <c r="F59" s="26">
        <v>4</v>
      </c>
      <c r="G59" s="26">
        <v>5</v>
      </c>
      <c r="H59" s="26">
        <v>6</v>
      </c>
      <c r="I59" s="26">
        <v>7</v>
      </c>
      <c r="J59" s="27">
        <v>8</v>
      </c>
    </row>
    <row r="60" spans="1:10" ht="21" thickBot="1">
      <c r="A60" s="103" t="s">
        <v>92</v>
      </c>
      <c r="B60" s="110">
        <v>3010</v>
      </c>
      <c r="C60" s="107">
        <v>528</v>
      </c>
      <c r="D60" s="100">
        <v>427</v>
      </c>
      <c r="E60" s="120">
        <v>0</v>
      </c>
      <c r="F60" s="73">
        <v>92</v>
      </c>
      <c r="G60" s="73">
        <v>335</v>
      </c>
      <c r="H60" s="101">
        <v>101</v>
      </c>
      <c r="I60" s="73">
        <v>0</v>
      </c>
      <c r="J60" s="114">
        <v>101</v>
      </c>
    </row>
    <row r="61" spans="1:10" ht="20.25">
      <c r="A61" s="104" t="s">
        <v>60</v>
      </c>
      <c r="B61" s="111">
        <v>3011</v>
      </c>
      <c r="C61" s="108">
        <v>270</v>
      </c>
      <c r="D61" s="95">
        <v>180</v>
      </c>
      <c r="E61" s="97">
        <v>0</v>
      </c>
      <c r="F61" s="98">
        <v>60</v>
      </c>
      <c r="G61" s="99">
        <v>120</v>
      </c>
      <c r="H61" s="89">
        <v>90</v>
      </c>
      <c r="I61" s="98">
        <v>0</v>
      </c>
      <c r="J61" s="99">
        <v>90</v>
      </c>
    </row>
    <row r="62" spans="1:10" ht="20.25">
      <c r="A62" s="105" t="s">
        <v>74</v>
      </c>
      <c r="B62" s="112">
        <v>3012</v>
      </c>
      <c r="C62" s="108">
        <v>0</v>
      </c>
      <c r="D62" s="96">
        <v>0</v>
      </c>
      <c r="E62" s="93" t="s">
        <v>28</v>
      </c>
      <c r="F62" s="33">
        <v>0</v>
      </c>
      <c r="G62" s="34">
        <v>0</v>
      </c>
      <c r="H62" s="90">
        <v>0</v>
      </c>
      <c r="I62" s="32" t="s">
        <v>28</v>
      </c>
      <c r="J62" s="34">
        <v>0</v>
      </c>
    </row>
    <row r="63" spans="1:10" ht="20.25">
      <c r="A63" s="105" t="s">
        <v>61</v>
      </c>
      <c r="B63" s="112">
        <v>3013</v>
      </c>
      <c r="C63" s="108">
        <v>10</v>
      </c>
      <c r="D63" s="96">
        <v>5</v>
      </c>
      <c r="E63" s="93" t="s">
        <v>28</v>
      </c>
      <c r="F63" s="33">
        <v>5</v>
      </c>
      <c r="G63" s="34">
        <v>0</v>
      </c>
      <c r="H63" s="90">
        <v>5</v>
      </c>
      <c r="I63" s="32" t="s">
        <v>28</v>
      </c>
      <c r="J63" s="34">
        <v>5</v>
      </c>
    </row>
    <row r="64" spans="1:10" ht="20.25">
      <c r="A64" s="105" t="s">
        <v>75</v>
      </c>
      <c r="B64" s="112">
        <v>3014</v>
      </c>
      <c r="C64" s="108">
        <v>28</v>
      </c>
      <c r="D64" s="96">
        <v>22</v>
      </c>
      <c r="E64" s="93" t="s">
        <v>28</v>
      </c>
      <c r="F64" s="33">
        <v>7</v>
      </c>
      <c r="G64" s="34">
        <v>15</v>
      </c>
      <c r="H64" s="90">
        <v>6</v>
      </c>
      <c r="I64" s="32" t="s">
        <v>28</v>
      </c>
      <c r="J64" s="34">
        <v>6</v>
      </c>
    </row>
    <row r="65" spans="1:10" ht="20.25">
      <c r="A65" s="105" t="s">
        <v>62</v>
      </c>
      <c r="B65" s="112">
        <v>3015</v>
      </c>
      <c r="C65" s="108">
        <v>0</v>
      </c>
      <c r="D65" s="96">
        <v>0</v>
      </c>
      <c r="E65" s="93" t="s">
        <v>28</v>
      </c>
      <c r="F65" s="33">
        <v>0</v>
      </c>
      <c r="G65" s="34">
        <v>0</v>
      </c>
      <c r="H65" s="90">
        <v>0</v>
      </c>
      <c r="I65" s="32" t="s">
        <v>28</v>
      </c>
      <c r="J65" s="34">
        <v>0</v>
      </c>
    </row>
    <row r="66" spans="1:10" ht="20.25">
      <c r="A66" s="105" t="s">
        <v>63</v>
      </c>
      <c r="B66" s="112">
        <v>3016</v>
      </c>
      <c r="C66" s="108">
        <v>0</v>
      </c>
      <c r="D66" s="96">
        <v>0</v>
      </c>
      <c r="E66" s="93" t="s">
        <v>28</v>
      </c>
      <c r="F66" s="33">
        <v>0</v>
      </c>
      <c r="G66" s="34">
        <v>0</v>
      </c>
      <c r="H66" s="90">
        <v>0</v>
      </c>
      <c r="I66" s="32" t="s">
        <v>28</v>
      </c>
      <c r="J66" s="34">
        <v>0</v>
      </c>
    </row>
    <row r="67" spans="1:10" ht="20.25">
      <c r="A67" s="105" t="s">
        <v>64</v>
      </c>
      <c r="B67" s="112">
        <v>3017</v>
      </c>
      <c r="C67" s="108">
        <v>0</v>
      </c>
      <c r="D67" s="96">
        <v>0</v>
      </c>
      <c r="E67" s="93" t="s">
        <v>28</v>
      </c>
      <c r="F67" s="33">
        <v>0</v>
      </c>
      <c r="G67" s="34">
        <v>0</v>
      </c>
      <c r="H67" s="90">
        <v>0</v>
      </c>
      <c r="I67" s="32" t="s">
        <v>28</v>
      </c>
      <c r="J67" s="34">
        <v>0</v>
      </c>
    </row>
    <row r="68" spans="1:10" ht="20.25">
      <c r="A68" s="105" t="s">
        <v>65</v>
      </c>
      <c r="B68" s="112">
        <v>3018</v>
      </c>
      <c r="C68" s="108">
        <v>0</v>
      </c>
      <c r="D68" s="96">
        <v>0</v>
      </c>
      <c r="E68" s="93" t="s">
        <v>28</v>
      </c>
      <c r="F68" s="33">
        <v>0</v>
      </c>
      <c r="G68" s="34">
        <v>0</v>
      </c>
      <c r="H68" s="90">
        <v>0</v>
      </c>
      <c r="I68" s="32" t="s">
        <v>28</v>
      </c>
      <c r="J68" s="34">
        <v>0</v>
      </c>
    </row>
    <row r="69" spans="1:10" ht="20.25">
      <c r="A69" s="105" t="s">
        <v>66</v>
      </c>
      <c r="B69" s="112">
        <v>3019</v>
      </c>
      <c r="C69" s="108">
        <v>0</v>
      </c>
      <c r="D69" s="96">
        <v>0</v>
      </c>
      <c r="E69" s="93" t="s">
        <v>28</v>
      </c>
      <c r="F69" s="33">
        <v>0</v>
      </c>
      <c r="G69" s="34">
        <v>0</v>
      </c>
      <c r="H69" s="90">
        <v>0</v>
      </c>
      <c r="I69" s="32" t="s">
        <v>28</v>
      </c>
      <c r="J69" s="34">
        <v>0</v>
      </c>
    </row>
    <row r="70" spans="1:10" ht="20.25">
      <c r="A70" s="105" t="s">
        <v>76</v>
      </c>
      <c r="B70" s="112">
        <v>3020</v>
      </c>
      <c r="C70" s="108">
        <v>0</v>
      </c>
      <c r="D70" s="96">
        <v>0</v>
      </c>
      <c r="E70" s="93" t="s">
        <v>28</v>
      </c>
      <c r="F70" s="33">
        <v>0</v>
      </c>
      <c r="G70" s="34">
        <v>0</v>
      </c>
      <c r="H70" s="90">
        <v>0</v>
      </c>
      <c r="I70" s="32" t="s">
        <v>28</v>
      </c>
      <c r="J70" s="34">
        <v>0</v>
      </c>
    </row>
    <row r="71" spans="1:10" ht="20.25">
      <c r="A71" s="105" t="s">
        <v>68</v>
      </c>
      <c r="B71" s="112">
        <v>3021</v>
      </c>
      <c r="C71" s="108">
        <v>0</v>
      </c>
      <c r="D71" s="96">
        <v>0</v>
      </c>
      <c r="E71" s="93" t="s">
        <v>28</v>
      </c>
      <c r="F71" s="33">
        <v>0</v>
      </c>
      <c r="G71" s="34">
        <v>0</v>
      </c>
      <c r="H71" s="90">
        <v>0</v>
      </c>
      <c r="I71" s="32" t="s">
        <v>28</v>
      </c>
      <c r="J71" s="34">
        <v>0</v>
      </c>
    </row>
    <row r="72" spans="1:10" ht="20.25">
      <c r="A72" s="105" t="s">
        <v>77</v>
      </c>
      <c r="B72" s="112">
        <v>3022</v>
      </c>
      <c r="C72" s="108">
        <v>0</v>
      </c>
      <c r="D72" s="96">
        <v>0</v>
      </c>
      <c r="E72" s="93" t="s">
        <v>28</v>
      </c>
      <c r="F72" s="33">
        <v>0</v>
      </c>
      <c r="G72" s="34">
        <v>0</v>
      </c>
      <c r="H72" s="90">
        <v>0</v>
      </c>
      <c r="I72" s="32" t="s">
        <v>28</v>
      </c>
      <c r="J72" s="34">
        <v>0</v>
      </c>
    </row>
    <row r="73" spans="1:10" ht="20.25">
      <c r="A73" s="105" t="s">
        <v>69</v>
      </c>
      <c r="B73" s="112">
        <v>3023</v>
      </c>
      <c r="C73" s="108">
        <v>0</v>
      </c>
      <c r="D73" s="96">
        <v>0</v>
      </c>
      <c r="E73" s="93" t="s">
        <v>28</v>
      </c>
      <c r="F73" s="33">
        <v>0</v>
      </c>
      <c r="G73" s="34">
        <v>0</v>
      </c>
      <c r="H73" s="90">
        <v>0</v>
      </c>
      <c r="I73" s="32" t="s">
        <v>28</v>
      </c>
      <c r="J73" s="34">
        <v>0</v>
      </c>
    </row>
    <row r="74" spans="1:10" ht="20.25">
      <c r="A74" s="105" t="s">
        <v>78</v>
      </c>
      <c r="B74" s="112">
        <v>3024</v>
      </c>
      <c r="C74" s="108">
        <v>0</v>
      </c>
      <c r="D74" s="96">
        <v>0</v>
      </c>
      <c r="E74" s="93" t="s">
        <v>28</v>
      </c>
      <c r="F74" s="33">
        <v>0</v>
      </c>
      <c r="G74" s="34">
        <v>0</v>
      </c>
      <c r="H74" s="90">
        <v>0</v>
      </c>
      <c r="I74" s="32" t="s">
        <v>28</v>
      </c>
      <c r="J74" s="34">
        <v>0</v>
      </c>
    </row>
    <row r="75" spans="1:10" ht="20.25">
      <c r="A75" s="105" t="s">
        <v>79</v>
      </c>
      <c r="B75" s="112">
        <v>3025</v>
      </c>
      <c r="C75" s="108">
        <v>132</v>
      </c>
      <c r="D75" s="96">
        <v>132</v>
      </c>
      <c r="E75" s="93" t="s">
        <v>28</v>
      </c>
      <c r="F75" s="33">
        <v>12</v>
      </c>
      <c r="G75" s="34">
        <v>120</v>
      </c>
      <c r="H75" s="90">
        <v>0</v>
      </c>
      <c r="I75" s="32" t="s">
        <v>28</v>
      </c>
      <c r="J75" s="34">
        <v>0</v>
      </c>
    </row>
    <row r="76" spans="1:10" ht="21" thickBot="1">
      <c r="A76" s="105" t="s">
        <v>80</v>
      </c>
      <c r="B76" s="112">
        <v>3026</v>
      </c>
      <c r="C76" s="108">
        <v>88</v>
      </c>
      <c r="D76" s="96">
        <v>88</v>
      </c>
      <c r="E76" s="93" t="s">
        <v>31</v>
      </c>
      <c r="F76" s="33">
        <v>8</v>
      </c>
      <c r="G76" s="34">
        <v>80</v>
      </c>
      <c r="H76" s="90">
        <v>0</v>
      </c>
      <c r="I76" s="32" t="s">
        <v>31</v>
      </c>
      <c r="J76" s="34">
        <v>0</v>
      </c>
    </row>
    <row r="77" spans="1:10" ht="12.75" hidden="1" customHeight="1" thickBot="1">
      <c r="A77" s="124" t="s">
        <v>81</v>
      </c>
      <c r="B77" s="125">
        <v>3027</v>
      </c>
      <c r="C77" s="126"/>
      <c r="D77" s="125"/>
      <c r="E77" s="127"/>
      <c r="F77" s="24"/>
      <c r="G77" s="128"/>
      <c r="H77" s="129"/>
      <c r="I77" s="24"/>
      <c r="J77" s="128"/>
    </row>
    <row r="78" spans="1:10" ht="21" thickBot="1">
      <c r="A78" s="51" t="s">
        <v>93</v>
      </c>
      <c r="B78" s="52">
        <v>3030</v>
      </c>
      <c r="C78" s="73">
        <v>477</v>
      </c>
      <c r="D78" s="73">
        <v>382</v>
      </c>
      <c r="E78" s="53"/>
      <c r="F78" s="53">
        <v>77</v>
      </c>
      <c r="G78" s="53">
        <v>305</v>
      </c>
      <c r="H78" s="73">
        <v>95</v>
      </c>
      <c r="I78" s="53">
        <v>0</v>
      </c>
      <c r="J78" s="53">
        <v>95</v>
      </c>
    </row>
    <row r="79" spans="1:10" ht="20.25">
      <c r="A79" s="69" t="s">
        <v>60</v>
      </c>
      <c r="B79" s="70">
        <v>3031</v>
      </c>
      <c r="C79" s="28">
        <v>220</v>
      </c>
      <c r="D79" s="28">
        <v>140</v>
      </c>
      <c r="E79" s="32" t="s">
        <v>28</v>
      </c>
      <c r="F79" s="71">
        <v>50</v>
      </c>
      <c r="G79" s="71">
        <v>90</v>
      </c>
      <c r="H79" s="28">
        <v>80</v>
      </c>
      <c r="I79" s="71">
        <v>0</v>
      </c>
      <c r="J79" s="72">
        <v>80</v>
      </c>
    </row>
    <row r="80" spans="1:10" ht="20.25">
      <c r="A80" s="14" t="s">
        <v>74</v>
      </c>
      <c r="B80" s="30">
        <v>3032</v>
      </c>
      <c r="C80" s="35">
        <v>0</v>
      </c>
      <c r="D80" s="31">
        <v>0</v>
      </c>
      <c r="E80" s="32" t="s">
        <v>28</v>
      </c>
      <c r="F80" s="33">
        <v>0</v>
      </c>
      <c r="G80" s="33">
        <v>0</v>
      </c>
      <c r="H80" s="31">
        <v>0</v>
      </c>
      <c r="I80" s="32" t="s">
        <v>28</v>
      </c>
      <c r="J80" s="34">
        <v>0</v>
      </c>
    </row>
    <row r="81" spans="1:10" ht="20.25">
      <c r="A81" s="14" t="s">
        <v>61</v>
      </c>
      <c r="B81" s="30">
        <v>3033</v>
      </c>
      <c r="C81" s="35">
        <v>5</v>
      </c>
      <c r="D81" s="31">
        <v>0</v>
      </c>
      <c r="E81" s="32" t="s">
        <v>28</v>
      </c>
      <c r="F81" s="33">
        <v>0</v>
      </c>
      <c r="G81" s="33">
        <v>0</v>
      </c>
      <c r="H81" s="31">
        <v>5</v>
      </c>
      <c r="I81" s="32" t="s">
        <v>28</v>
      </c>
      <c r="J81" s="34">
        <v>5</v>
      </c>
    </row>
    <row r="82" spans="1:10" ht="20.25">
      <c r="A82" s="14" t="s">
        <v>75</v>
      </c>
      <c r="B82" s="30">
        <v>3034</v>
      </c>
      <c r="C82" s="35">
        <v>28</v>
      </c>
      <c r="D82" s="31">
        <v>22</v>
      </c>
      <c r="E82" s="32" t="s">
        <v>28</v>
      </c>
      <c r="F82" s="33">
        <v>7</v>
      </c>
      <c r="G82" s="33">
        <v>15</v>
      </c>
      <c r="H82" s="31">
        <v>6</v>
      </c>
      <c r="I82" s="32" t="s">
        <v>28</v>
      </c>
      <c r="J82" s="34">
        <v>6</v>
      </c>
    </row>
    <row r="83" spans="1:10" ht="20.25">
      <c r="A83" s="14" t="s">
        <v>62</v>
      </c>
      <c r="B83" s="30">
        <v>3035</v>
      </c>
      <c r="C83" s="35">
        <v>0</v>
      </c>
      <c r="D83" s="31">
        <v>0</v>
      </c>
      <c r="E83" s="32" t="s">
        <v>28</v>
      </c>
      <c r="F83" s="33">
        <v>0</v>
      </c>
      <c r="G83" s="33">
        <v>0</v>
      </c>
      <c r="H83" s="31">
        <v>0</v>
      </c>
      <c r="I83" s="32" t="s">
        <v>28</v>
      </c>
      <c r="J83" s="34">
        <v>0</v>
      </c>
    </row>
    <row r="84" spans="1:10" ht="20.25">
      <c r="A84" s="14" t="s">
        <v>82</v>
      </c>
      <c r="B84" s="30">
        <v>3036</v>
      </c>
      <c r="C84" s="35">
        <v>0</v>
      </c>
      <c r="D84" s="31">
        <v>0</v>
      </c>
      <c r="E84" s="32" t="s">
        <v>28</v>
      </c>
      <c r="F84" s="33">
        <v>0</v>
      </c>
      <c r="G84" s="33">
        <v>0</v>
      </c>
      <c r="H84" s="31">
        <v>0</v>
      </c>
      <c r="I84" s="32" t="s">
        <v>28</v>
      </c>
      <c r="J84" s="34">
        <v>0</v>
      </c>
    </row>
    <row r="85" spans="1:10" ht="20.25">
      <c r="A85" s="14" t="s">
        <v>83</v>
      </c>
      <c r="B85" s="30">
        <v>3037</v>
      </c>
      <c r="C85" s="35">
        <v>0</v>
      </c>
      <c r="D85" s="31">
        <v>0</v>
      </c>
      <c r="E85" s="32" t="s">
        <v>28</v>
      </c>
      <c r="F85" s="33">
        <v>0</v>
      </c>
      <c r="G85" s="33">
        <v>0</v>
      </c>
      <c r="H85" s="31">
        <v>0</v>
      </c>
      <c r="I85" s="32" t="s">
        <v>28</v>
      </c>
      <c r="J85" s="34">
        <v>0</v>
      </c>
    </row>
    <row r="86" spans="1:10" ht="20.25">
      <c r="A86" s="14" t="s">
        <v>65</v>
      </c>
      <c r="B86" s="30">
        <v>3038</v>
      </c>
      <c r="C86" s="35">
        <v>0</v>
      </c>
      <c r="D86" s="31">
        <v>0</v>
      </c>
      <c r="E86" s="32" t="s">
        <v>28</v>
      </c>
      <c r="F86" s="33">
        <v>0</v>
      </c>
      <c r="G86" s="33">
        <v>0</v>
      </c>
      <c r="H86" s="31">
        <v>0</v>
      </c>
      <c r="I86" s="32" t="s">
        <v>28</v>
      </c>
      <c r="J86" s="34">
        <v>0</v>
      </c>
    </row>
    <row r="87" spans="1:10" ht="20.25">
      <c r="A87" s="14" t="s">
        <v>66</v>
      </c>
      <c r="B87" s="30">
        <v>3039</v>
      </c>
      <c r="C87" s="35">
        <v>0</v>
      </c>
      <c r="D87" s="31">
        <v>0</v>
      </c>
      <c r="E87" s="32" t="s">
        <v>28</v>
      </c>
      <c r="F87" s="33">
        <v>0</v>
      </c>
      <c r="G87" s="33">
        <v>0</v>
      </c>
      <c r="H87" s="31">
        <v>0</v>
      </c>
      <c r="I87" s="32" t="s">
        <v>28</v>
      </c>
      <c r="J87" s="34">
        <v>0</v>
      </c>
    </row>
    <row r="88" spans="1:10" ht="20.25">
      <c r="A88" s="14" t="s">
        <v>67</v>
      </c>
      <c r="B88" s="30">
        <v>3040</v>
      </c>
      <c r="C88" s="35">
        <v>0</v>
      </c>
      <c r="D88" s="31">
        <v>0</v>
      </c>
      <c r="E88" s="32" t="s">
        <v>28</v>
      </c>
      <c r="F88" s="33">
        <v>0</v>
      </c>
      <c r="G88" s="33">
        <v>0</v>
      </c>
      <c r="H88" s="31">
        <v>0</v>
      </c>
      <c r="I88" s="32" t="s">
        <v>28</v>
      </c>
      <c r="J88" s="34">
        <v>0</v>
      </c>
    </row>
    <row r="89" spans="1:10" ht="20.25">
      <c r="A89" s="14" t="s">
        <v>68</v>
      </c>
      <c r="B89" s="30">
        <v>3041</v>
      </c>
      <c r="C89" s="35">
        <v>0</v>
      </c>
      <c r="D89" s="31">
        <v>0</v>
      </c>
      <c r="E89" s="32" t="s">
        <v>28</v>
      </c>
      <c r="F89" s="33">
        <v>0</v>
      </c>
      <c r="G89" s="33">
        <v>0</v>
      </c>
      <c r="H89" s="31">
        <v>0</v>
      </c>
      <c r="I89" s="32" t="s">
        <v>28</v>
      </c>
      <c r="J89" s="34">
        <v>0</v>
      </c>
    </row>
    <row r="90" spans="1:10" ht="20.25">
      <c r="A90" s="14" t="s">
        <v>77</v>
      </c>
      <c r="B90" s="30">
        <v>3042</v>
      </c>
      <c r="C90" s="35">
        <v>0</v>
      </c>
      <c r="D90" s="31">
        <v>0</v>
      </c>
      <c r="E90" s="32" t="s">
        <v>28</v>
      </c>
      <c r="F90" s="33">
        <v>0</v>
      </c>
      <c r="G90" s="33">
        <v>0</v>
      </c>
      <c r="H90" s="31">
        <v>0</v>
      </c>
      <c r="I90" s="32" t="s">
        <v>28</v>
      </c>
      <c r="J90" s="34">
        <v>0</v>
      </c>
    </row>
    <row r="91" spans="1:10" ht="20.25">
      <c r="A91" s="14" t="s">
        <v>84</v>
      </c>
      <c r="B91" s="30">
        <v>3043</v>
      </c>
      <c r="C91" s="35">
        <v>0</v>
      </c>
      <c r="D91" s="31">
        <v>0</v>
      </c>
      <c r="E91" s="32" t="s">
        <v>28</v>
      </c>
      <c r="F91" s="33">
        <v>0</v>
      </c>
      <c r="G91" s="33">
        <v>0</v>
      </c>
      <c r="H91" s="31">
        <v>0</v>
      </c>
      <c r="I91" s="32" t="s">
        <v>28</v>
      </c>
      <c r="J91" s="34">
        <v>0</v>
      </c>
    </row>
    <row r="92" spans="1:10" ht="20.25">
      <c r="A92" s="14" t="s">
        <v>70</v>
      </c>
      <c r="B92" s="30">
        <v>3044</v>
      </c>
      <c r="C92" s="35">
        <v>0</v>
      </c>
      <c r="D92" s="31">
        <v>0</v>
      </c>
      <c r="E92" s="32" t="s">
        <v>28</v>
      </c>
      <c r="F92" s="33">
        <v>0</v>
      </c>
      <c r="G92" s="33">
        <v>0</v>
      </c>
      <c r="H92" s="31">
        <v>0</v>
      </c>
      <c r="I92" s="32" t="s">
        <v>28</v>
      </c>
      <c r="J92" s="34">
        <v>0</v>
      </c>
    </row>
    <row r="93" spans="1:10" ht="20.25">
      <c r="A93" s="14" t="s">
        <v>79</v>
      </c>
      <c r="B93" s="30">
        <v>3045</v>
      </c>
      <c r="C93" s="35">
        <v>136</v>
      </c>
      <c r="D93" s="31">
        <v>132</v>
      </c>
      <c r="E93" s="32" t="s">
        <v>31</v>
      </c>
      <c r="F93" s="33">
        <v>12</v>
      </c>
      <c r="G93" s="33">
        <v>120</v>
      </c>
      <c r="H93" s="31">
        <v>4</v>
      </c>
      <c r="I93" s="32" t="s">
        <v>31</v>
      </c>
      <c r="J93" s="34">
        <v>4</v>
      </c>
    </row>
    <row r="94" spans="1:10" ht="21" customHeight="1" thickBot="1">
      <c r="A94" s="14" t="s">
        <v>80</v>
      </c>
      <c r="B94" s="30">
        <v>3046</v>
      </c>
      <c r="C94" s="35">
        <v>88</v>
      </c>
      <c r="D94" s="31">
        <v>88</v>
      </c>
      <c r="E94" s="32" t="s">
        <v>31</v>
      </c>
      <c r="F94" s="33">
        <v>8</v>
      </c>
      <c r="G94" s="33">
        <v>80</v>
      </c>
      <c r="H94" s="31">
        <v>0</v>
      </c>
      <c r="I94" s="32" t="s">
        <v>31</v>
      </c>
      <c r="J94" s="34">
        <v>0</v>
      </c>
    </row>
    <row r="95" spans="1:10" ht="11.25" hidden="1" customHeight="1" thickBot="1">
      <c r="A95" s="130" t="s">
        <v>81</v>
      </c>
      <c r="B95" s="131">
        <v>3047</v>
      </c>
      <c r="C95" s="132"/>
      <c r="D95" s="131"/>
      <c r="E95" s="131"/>
      <c r="F95" s="131"/>
      <c r="G95" s="131"/>
      <c r="H95" s="131"/>
      <c r="I95" s="131"/>
      <c r="J95" s="133"/>
    </row>
    <row r="96" spans="1:10" ht="21" thickBot="1">
      <c r="A96" s="51" t="s">
        <v>32</v>
      </c>
      <c r="B96" s="113">
        <v>3100</v>
      </c>
      <c r="C96" s="73">
        <v>2010</v>
      </c>
      <c r="D96" s="73">
        <v>1618</v>
      </c>
      <c r="E96" s="53">
        <v>0</v>
      </c>
      <c r="F96" s="73">
        <v>338</v>
      </c>
      <c r="G96" s="73">
        <v>1280</v>
      </c>
      <c r="H96" s="73">
        <v>392</v>
      </c>
      <c r="I96" s="53">
        <v>0</v>
      </c>
      <c r="J96" s="114">
        <v>392</v>
      </c>
    </row>
    <row r="97" spans="1:10" ht="21">
      <c r="A97" s="135"/>
      <c r="B97" s="135"/>
      <c r="C97" s="136"/>
      <c r="D97" s="136"/>
      <c r="E97" s="136"/>
      <c r="F97" s="135"/>
      <c r="G97" s="135"/>
      <c r="H97" s="135"/>
      <c r="I97" s="135"/>
      <c r="J97" s="135"/>
    </row>
    <row r="98" spans="1:10" ht="21">
      <c r="A98" s="11" t="s">
        <v>91</v>
      </c>
      <c r="B98" s="135"/>
      <c r="C98" s="136"/>
      <c r="D98" s="136"/>
      <c r="E98" s="136"/>
      <c r="F98" s="135"/>
      <c r="G98" s="135"/>
      <c r="H98" s="135"/>
      <c r="I98" s="135"/>
      <c r="J98" s="135"/>
    </row>
    <row r="99" spans="1:10" ht="21" thickBot="1">
      <c r="J99" s="10" t="s">
        <v>1</v>
      </c>
    </row>
    <row r="100" spans="1:10" ht="20.25">
      <c r="A100" s="307" t="s">
        <v>2</v>
      </c>
      <c r="B100" s="309" t="s">
        <v>3</v>
      </c>
      <c r="C100" s="309" t="s">
        <v>22</v>
      </c>
      <c r="D100" s="309" t="s">
        <v>23</v>
      </c>
      <c r="E100" s="309"/>
      <c r="F100" s="309"/>
      <c r="G100" s="309"/>
      <c r="H100" s="309" t="s">
        <v>24</v>
      </c>
      <c r="I100" s="309"/>
      <c r="J100" s="310"/>
    </row>
    <row r="101" spans="1:10" ht="20.25">
      <c r="A101" s="308"/>
      <c r="B101" s="296"/>
      <c r="C101" s="296"/>
      <c r="D101" s="296" t="s">
        <v>25</v>
      </c>
      <c r="E101" s="296" t="s">
        <v>10</v>
      </c>
      <c r="F101" s="296"/>
      <c r="G101" s="296"/>
      <c r="H101" s="296" t="s">
        <v>25</v>
      </c>
      <c r="I101" s="296" t="s">
        <v>10</v>
      </c>
      <c r="J101" s="297"/>
    </row>
    <row r="102" spans="1:10" ht="40.5">
      <c r="A102" s="308"/>
      <c r="B102" s="296"/>
      <c r="C102" s="296"/>
      <c r="D102" s="296"/>
      <c r="E102" s="137" t="s">
        <v>89</v>
      </c>
      <c r="F102" s="137" t="s">
        <v>90</v>
      </c>
      <c r="G102" s="137" t="s">
        <v>88</v>
      </c>
      <c r="H102" s="296"/>
      <c r="I102" s="137" t="s">
        <v>89</v>
      </c>
      <c r="J102" s="138" t="s">
        <v>90</v>
      </c>
    </row>
    <row r="103" spans="1:10" ht="19.5" thickBot="1">
      <c r="A103" s="5" t="s">
        <v>6</v>
      </c>
      <c r="B103" s="8" t="s">
        <v>7</v>
      </c>
      <c r="C103" s="6">
        <v>1</v>
      </c>
      <c r="D103" s="6">
        <v>2</v>
      </c>
      <c r="E103" s="6">
        <v>3</v>
      </c>
      <c r="F103" s="6">
        <v>4</v>
      </c>
      <c r="G103" s="6">
        <v>5</v>
      </c>
      <c r="H103" s="6">
        <v>6</v>
      </c>
      <c r="I103" s="6">
        <v>7</v>
      </c>
      <c r="J103" s="7">
        <v>8</v>
      </c>
    </row>
    <row r="104" spans="1:10" ht="21" thickBot="1">
      <c r="A104" s="298" t="s">
        <v>52</v>
      </c>
      <c r="B104" s="299"/>
      <c r="C104" s="299"/>
      <c r="D104" s="299"/>
      <c r="E104" s="299"/>
      <c r="F104" s="299"/>
      <c r="G104" s="299"/>
      <c r="H104" s="299"/>
      <c r="I104" s="299"/>
      <c r="J104" s="300"/>
    </row>
    <row r="105" spans="1:10" ht="20.25">
      <c r="A105" s="64" t="s">
        <v>27</v>
      </c>
      <c r="B105" s="65">
        <v>2210</v>
      </c>
      <c r="C105" s="116">
        <v>44</v>
      </c>
      <c r="D105" s="116">
        <v>32</v>
      </c>
      <c r="E105" s="67" t="s">
        <v>28</v>
      </c>
      <c r="F105" s="115">
        <f>SUM(F107:F112)</f>
        <v>16</v>
      </c>
      <c r="G105" s="115">
        <f>SUM(G107+G108+G109+G110+G111+G113)</f>
        <v>16</v>
      </c>
      <c r="H105" s="66">
        <v>12</v>
      </c>
      <c r="I105" s="68" t="s">
        <v>28</v>
      </c>
      <c r="J105" s="119">
        <f>SUM(J107:J113)</f>
        <v>12</v>
      </c>
    </row>
    <row r="106" spans="1:10" ht="20.25">
      <c r="A106" s="14" t="s">
        <v>10</v>
      </c>
      <c r="B106" s="15"/>
      <c r="C106" s="19"/>
      <c r="D106" s="19"/>
      <c r="E106" s="17"/>
      <c r="F106" s="17"/>
      <c r="G106" s="17"/>
      <c r="H106" s="19"/>
      <c r="I106" s="19"/>
      <c r="J106" s="74"/>
    </row>
    <row r="107" spans="1:10" ht="20.25">
      <c r="A107" s="14" t="s">
        <v>30</v>
      </c>
      <c r="B107" s="15">
        <v>2211</v>
      </c>
      <c r="C107" s="117">
        <v>7</v>
      </c>
      <c r="D107" s="117">
        <v>4</v>
      </c>
      <c r="E107" s="17" t="s">
        <v>28</v>
      </c>
      <c r="F107" s="18">
        <v>2</v>
      </c>
      <c r="G107" s="18">
        <v>2</v>
      </c>
      <c r="H107" s="16">
        <v>3</v>
      </c>
      <c r="I107" s="19" t="s">
        <v>28</v>
      </c>
      <c r="J107" s="20">
        <v>3</v>
      </c>
    </row>
    <row r="108" spans="1:10" ht="20.25">
      <c r="A108" s="14" t="s">
        <v>53</v>
      </c>
      <c r="B108" s="15">
        <v>2212</v>
      </c>
      <c r="C108" s="117">
        <v>15</v>
      </c>
      <c r="D108" s="117">
        <v>9</v>
      </c>
      <c r="E108" s="17" t="s">
        <v>28</v>
      </c>
      <c r="F108" s="18">
        <v>5</v>
      </c>
      <c r="G108" s="18">
        <v>4</v>
      </c>
      <c r="H108" s="16">
        <v>6</v>
      </c>
      <c r="I108" s="19" t="s">
        <v>28</v>
      </c>
      <c r="J108" s="20">
        <v>6</v>
      </c>
    </row>
    <row r="109" spans="1:10" ht="20.25">
      <c r="A109" s="14" t="s">
        <v>54</v>
      </c>
      <c r="B109" s="15">
        <v>2213</v>
      </c>
      <c r="C109" s="117">
        <v>22</v>
      </c>
      <c r="D109" s="117">
        <v>19</v>
      </c>
      <c r="E109" s="17" t="s">
        <v>28</v>
      </c>
      <c r="F109" s="18">
        <v>9</v>
      </c>
      <c r="G109" s="18">
        <v>10</v>
      </c>
      <c r="H109" s="16">
        <v>3</v>
      </c>
      <c r="I109" s="19" t="s">
        <v>28</v>
      </c>
      <c r="J109" s="20">
        <v>3</v>
      </c>
    </row>
    <row r="110" spans="1:10" ht="20.25">
      <c r="A110" s="14" t="s">
        <v>55</v>
      </c>
      <c r="B110" s="15">
        <v>2214</v>
      </c>
      <c r="C110" s="117">
        <v>0</v>
      </c>
      <c r="D110" s="117">
        <v>0</v>
      </c>
      <c r="E110" s="17" t="s">
        <v>28</v>
      </c>
      <c r="F110" s="18">
        <v>0</v>
      </c>
      <c r="G110" s="18">
        <v>0</v>
      </c>
      <c r="H110" s="16">
        <v>0</v>
      </c>
      <c r="I110" s="19" t="s">
        <v>28</v>
      </c>
      <c r="J110" s="20">
        <v>0</v>
      </c>
    </row>
    <row r="111" spans="1:10" ht="20.25">
      <c r="A111" s="14" t="s">
        <v>29</v>
      </c>
      <c r="B111" s="15">
        <v>2215</v>
      </c>
      <c r="C111" s="117">
        <v>0</v>
      </c>
      <c r="D111" s="117">
        <v>0</v>
      </c>
      <c r="E111" s="17" t="s">
        <v>28</v>
      </c>
      <c r="F111" s="18">
        <v>0</v>
      </c>
      <c r="G111" s="18">
        <v>0</v>
      </c>
      <c r="H111" s="16">
        <v>0</v>
      </c>
      <c r="I111" s="19" t="s">
        <v>28</v>
      </c>
      <c r="J111" s="20">
        <v>0</v>
      </c>
    </row>
    <row r="112" spans="1:10" ht="20.25">
      <c r="A112" s="14" t="s">
        <v>56</v>
      </c>
      <c r="B112" s="15">
        <v>2216</v>
      </c>
      <c r="C112" s="117">
        <v>0</v>
      </c>
      <c r="D112" s="117">
        <v>0</v>
      </c>
      <c r="E112" s="17" t="s">
        <v>28</v>
      </c>
      <c r="F112" s="18">
        <v>0</v>
      </c>
      <c r="G112" s="17" t="s">
        <v>28</v>
      </c>
      <c r="H112" s="16">
        <v>0</v>
      </c>
      <c r="I112" s="19" t="s">
        <v>28</v>
      </c>
      <c r="J112" s="20">
        <v>0</v>
      </c>
    </row>
    <row r="113" spans="1:10" ht="41.25" thickBot="1">
      <c r="A113" s="21" t="s">
        <v>57</v>
      </c>
      <c r="B113" s="22">
        <v>2217</v>
      </c>
      <c r="C113" s="118">
        <v>0</v>
      </c>
      <c r="D113" s="118">
        <v>0</v>
      </c>
      <c r="E113" s="23" t="s">
        <v>28</v>
      </c>
      <c r="F113" s="23" t="s">
        <v>28</v>
      </c>
      <c r="G113" s="62">
        <v>0</v>
      </c>
      <c r="H113" s="63">
        <v>0</v>
      </c>
      <c r="I113" s="24" t="s">
        <v>28</v>
      </c>
      <c r="J113" s="25">
        <v>0</v>
      </c>
    </row>
    <row r="116" spans="1:10" ht="21" thickBot="1">
      <c r="A116" s="55" t="s">
        <v>109</v>
      </c>
      <c r="B116" s="134"/>
      <c r="C116" s="56"/>
      <c r="D116" s="61" t="s">
        <v>99</v>
      </c>
      <c r="E116" s="61"/>
      <c r="F116" s="60"/>
      <c r="G116" s="301" t="s">
        <v>100</v>
      </c>
      <c r="H116" s="302"/>
      <c r="I116" s="302"/>
      <c r="J116" s="302"/>
    </row>
    <row r="117" spans="1:10" ht="21">
      <c r="A117" s="135"/>
      <c r="B117" s="135"/>
      <c r="C117" s="136"/>
      <c r="D117" s="136"/>
      <c r="E117" s="136"/>
      <c r="F117" s="135"/>
      <c r="G117" s="57" t="s">
        <v>58</v>
      </c>
      <c r="H117" s="135"/>
      <c r="I117" s="135"/>
    </row>
    <row r="118" spans="1:10" ht="21">
      <c r="A118" s="135"/>
      <c r="B118" s="135"/>
      <c r="C118" s="136"/>
      <c r="D118" s="136"/>
      <c r="E118" s="136"/>
      <c r="F118" s="135"/>
      <c r="G118" s="135"/>
      <c r="H118" s="135"/>
      <c r="I118" s="135"/>
    </row>
    <row r="119" spans="1:10" ht="21">
      <c r="A119" s="58"/>
      <c r="B119" s="135"/>
      <c r="C119" s="136"/>
      <c r="D119" s="136"/>
      <c r="E119" s="136"/>
      <c r="F119" s="135"/>
      <c r="G119" s="135"/>
      <c r="H119" s="135"/>
      <c r="I119" s="135"/>
    </row>
    <row r="120" spans="1:10" ht="21">
      <c r="A120" s="59" t="s">
        <v>59</v>
      </c>
      <c r="B120" s="135"/>
      <c r="C120" s="136"/>
      <c r="D120" s="136"/>
      <c r="E120" s="136"/>
      <c r="F120" s="135"/>
      <c r="G120" s="135"/>
      <c r="H120" s="135"/>
      <c r="I120" s="135"/>
    </row>
  </sheetData>
  <mergeCells count="32">
    <mergeCell ref="A1:J1"/>
    <mergeCell ref="B2:I2"/>
    <mergeCell ref="A4:E4"/>
    <mergeCell ref="A5:A7"/>
    <mergeCell ref="B5:B7"/>
    <mergeCell ref="C5:C7"/>
    <mergeCell ref="D5:E5"/>
    <mergeCell ref="D6:D7"/>
    <mergeCell ref="E6:E7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</mergeCells>
  <pageMargins left="0.70866141732283472" right="0.70866141732283472" top="0.74803149606299213" bottom="0.74803149606299213" header="0.31496062992125984" footer="0.31496062992125984"/>
  <pageSetup paperSize="9" scale="37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tabColor rgb="FF00B050"/>
    <pageSetUpPr fitToPage="1"/>
  </sheetPr>
  <dimension ref="A1:J120"/>
  <sheetViews>
    <sheetView topLeftCell="A82" zoomScale="55" zoomScaleNormal="55" workbookViewId="0">
      <selection activeCell="J36" sqref="J36"/>
    </sheetView>
  </sheetViews>
  <sheetFormatPr defaultRowHeight="15"/>
  <cols>
    <col min="1" max="1" width="123.140625" style="139" customWidth="1"/>
    <col min="2" max="2" width="9.42578125" style="139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139" customWidth="1"/>
    <col min="7" max="7" width="11.28515625" style="139" customWidth="1"/>
    <col min="8" max="8" width="10.140625" style="139" customWidth="1"/>
    <col min="9" max="9" width="14.140625" style="139" customWidth="1"/>
    <col min="10" max="10" width="14.7109375" style="139" customWidth="1"/>
    <col min="11" max="16384" width="9.140625" style="139"/>
  </cols>
  <sheetData>
    <row r="1" spans="1:10" ht="28.5">
      <c r="A1" s="340" t="s">
        <v>132</v>
      </c>
      <c r="B1" s="340"/>
      <c r="C1" s="340"/>
      <c r="D1" s="340"/>
      <c r="E1" s="340"/>
      <c r="F1" s="341"/>
      <c r="G1" s="341"/>
      <c r="H1" s="341"/>
      <c r="I1" s="341"/>
      <c r="J1" s="341"/>
    </row>
    <row r="2" spans="1:10" ht="22.5">
      <c r="A2" s="9" t="s">
        <v>86</v>
      </c>
      <c r="B2" s="342" t="s">
        <v>116</v>
      </c>
      <c r="C2" s="343"/>
      <c r="D2" s="343"/>
      <c r="E2" s="343"/>
      <c r="F2" s="343"/>
      <c r="G2" s="343"/>
      <c r="H2" s="343"/>
      <c r="I2" s="343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344" t="s">
        <v>0</v>
      </c>
      <c r="B4" s="345"/>
      <c r="C4" s="346"/>
      <c r="D4" s="346"/>
      <c r="E4" s="346"/>
      <c r="I4" s="121" t="s">
        <v>114</v>
      </c>
    </row>
    <row r="5" spans="1:10" ht="20.25">
      <c r="A5" s="347" t="s">
        <v>2</v>
      </c>
      <c r="B5" s="349" t="s">
        <v>3</v>
      </c>
      <c r="C5" s="349" t="s">
        <v>4</v>
      </c>
      <c r="D5" s="351" t="s">
        <v>5</v>
      </c>
      <c r="E5" s="352"/>
    </row>
    <row r="6" spans="1:10">
      <c r="A6" s="348"/>
      <c r="B6" s="350"/>
      <c r="C6" s="350"/>
      <c r="D6" s="350" t="s">
        <v>97</v>
      </c>
      <c r="E6" s="353" t="s">
        <v>98</v>
      </c>
    </row>
    <row r="7" spans="1:10">
      <c r="A7" s="348"/>
      <c r="B7" s="350"/>
      <c r="C7" s="350"/>
      <c r="D7" s="350"/>
      <c r="E7" s="353"/>
    </row>
    <row r="8" spans="1:10" ht="21" thickBot="1">
      <c r="A8" s="37" t="s">
        <v>6</v>
      </c>
      <c r="B8" s="36" t="s">
        <v>7</v>
      </c>
      <c r="C8" s="36">
        <v>1</v>
      </c>
      <c r="D8" s="36">
        <v>2</v>
      </c>
      <c r="E8" s="38">
        <v>3</v>
      </c>
    </row>
    <row r="9" spans="1:10" ht="20.25">
      <c r="A9" s="311" t="s">
        <v>8</v>
      </c>
      <c r="B9" s="312"/>
      <c r="C9" s="312"/>
      <c r="D9" s="312"/>
      <c r="E9" s="313"/>
    </row>
    <row r="10" spans="1:10" ht="20.25">
      <c r="A10" s="29" t="s">
        <v>9</v>
      </c>
      <c r="B10" s="15">
        <v>2010</v>
      </c>
      <c r="C10" s="39">
        <v>26</v>
      </c>
      <c r="D10" s="39">
        <v>18</v>
      </c>
      <c r="E10" s="40">
        <v>8</v>
      </c>
    </row>
    <row r="11" spans="1:10" ht="20.25">
      <c r="A11" s="41" t="s">
        <v>10</v>
      </c>
      <c r="B11" s="42"/>
      <c r="C11" s="43"/>
      <c r="D11" s="43"/>
      <c r="E11" s="44"/>
    </row>
    <row r="12" spans="1:10" ht="20.25">
      <c r="A12" s="29" t="s">
        <v>11</v>
      </c>
      <c r="B12" s="15">
        <v>2011</v>
      </c>
      <c r="C12" s="39">
        <v>26</v>
      </c>
      <c r="D12" s="45">
        <v>18</v>
      </c>
      <c r="E12" s="46">
        <v>8</v>
      </c>
    </row>
    <row r="13" spans="1:10" ht="20.25">
      <c r="A13" s="29" t="s">
        <v>12</v>
      </c>
      <c r="B13" s="15">
        <v>2012</v>
      </c>
      <c r="C13" s="39">
        <v>0</v>
      </c>
      <c r="D13" s="45">
        <v>0</v>
      </c>
      <c r="E13" s="46">
        <v>0</v>
      </c>
    </row>
    <row r="14" spans="1:10" ht="20.25">
      <c r="A14" s="29" t="s">
        <v>13</v>
      </c>
      <c r="B14" s="15">
        <v>2013</v>
      </c>
      <c r="C14" s="39">
        <v>26</v>
      </c>
      <c r="D14" s="39">
        <v>18</v>
      </c>
      <c r="E14" s="39">
        <v>8</v>
      </c>
    </row>
    <row r="15" spans="1:10" ht="20.25">
      <c r="A15" s="29" t="s">
        <v>14</v>
      </c>
      <c r="B15" s="122"/>
      <c r="C15" s="43"/>
      <c r="D15" s="75"/>
      <c r="E15" s="76"/>
    </row>
    <row r="16" spans="1:10" ht="40.5">
      <c r="A16" s="14" t="s">
        <v>87</v>
      </c>
      <c r="B16" s="15">
        <v>2014</v>
      </c>
      <c r="C16" s="39">
        <v>22</v>
      </c>
      <c r="D16" s="45">
        <v>15</v>
      </c>
      <c r="E16" s="46">
        <v>7</v>
      </c>
    </row>
    <row r="17" spans="1:5" ht="20.25">
      <c r="A17" s="41" t="s">
        <v>15</v>
      </c>
      <c r="B17" s="15">
        <v>2015</v>
      </c>
      <c r="C17" s="39">
        <v>0</v>
      </c>
      <c r="D17" s="45"/>
      <c r="E17" s="46"/>
    </row>
    <row r="18" spans="1:5" ht="81">
      <c r="A18" s="14" t="s">
        <v>16</v>
      </c>
      <c r="B18" s="15">
        <v>2016</v>
      </c>
      <c r="C18" s="39">
        <v>0</v>
      </c>
      <c r="D18" s="45">
        <v>0</v>
      </c>
      <c r="E18" s="46">
        <v>0</v>
      </c>
    </row>
    <row r="19" spans="1:5" ht="81">
      <c r="A19" s="14" t="s">
        <v>17</v>
      </c>
      <c r="B19" s="15">
        <v>2017</v>
      </c>
      <c r="C19" s="39">
        <v>4</v>
      </c>
      <c r="D19" s="45">
        <v>3</v>
      </c>
      <c r="E19" s="46">
        <v>1</v>
      </c>
    </row>
    <row r="20" spans="1:5" ht="81">
      <c r="A20" s="14" t="s">
        <v>18</v>
      </c>
      <c r="B20" s="15">
        <v>2018</v>
      </c>
      <c r="C20" s="39">
        <v>0</v>
      </c>
      <c r="D20" s="45">
        <v>0</v>
      </c>
      <c r="E20" s="46">
        <v>0</v>
      </c>
    </row>
    <row r="21" spans="1:5" ht="101.25">
      <c r="A21" s="14" t="s">
        <v>19</v>
      </c>
      <c r="B21" s="15">
        <v>2019</v>
      </c>
      <c r="C21" s="39">
        <v>0</v>
      </c>
      <c r="D21" s="45">
        <v>0</v>
      </c>
      <c r="E21" s="46">
        <v>0</v>
      </c>
    </row>
    <row r="22" spans="1:5" ht="60.75">
      <c r="A22" s="14" t="s">
        <v>33</v>
      </c>
      <c r="B22" s="15">
        <v>2020</v>
      </c>
      <c r="C22" s="39">
        <v>0</v>
      </c>
      <c r="D22" s="43" t="s">
        <v>31</v>
      </c>
      <c r="E22" s="46">
        <v>0</v>
      </c>
    </row>
    <row r="23" spans="1:5" ht="60.75">
      <c r="A23" s="14" t="s">
        <v>34</v>
      </c>
      <c r="B23" s="15">
        <v>2021</v>
      </c>
      <c r="C23" s="39">
        <v>0</v>
      </c>
      <c r="D23" s="43" t="s">
        <v>31</v>
      </c>
      <c r="E23" s="46">
        <v>0</v>
      </c>
    </row>
    <row r="24" spans="1:5" ht="40.5">
      <c r="A24" s="14" t="s">
        <v>35</v>
      </c>
      <c r="B24" s="15">
        <v>2022</v>
      </c>
      <c r="C24" s="39">
        <v>0</v>
      </c>
      <c r="D24" s="43" t="s">
        <v>31</v>
      </c>
      <c r="E24" s="46">
        <v>0</v>
      </c>
    </row>
    <row r="25" spans="1:5" ht="81">
      <c r="A25" s="14" t="s">
        <v>36</v>
      </c>
      <c r="B25" s="15">
        <v>2023</v>
      </c>
      <c r="C25" s="39">
        <v>0</v>
      </c>
      <c r="D25" s="43" t="s">
        <v>31</v>
      </c>
      <c r="E25" s="46">
        <v>0</v>
      </c>
    </row>
    <row r="26" spans="1:5" ht="81">
      <c r="A26" s="14" t="s">
        <v>37</v>
      </c>
      <c r="B26" s="15">
        <v>2024</v>
      </c>
      <c r="C26" s="39">
        <v>0</v>
      </c>
      <c r="D26" s="43" t="s">
        <v>31</v>
      </c>
      <c r="E26" s="46">
        <v>0</v>
      </c>
    </row>
    <row r="27" spans="1:5" ht="40.5">
      <c r="A27" s="14" t="s">
        <v>38</v>
      </c>
      <c r="B27" s="15">
        <v>2025</v>
      </c>
      <c r="C27" s="39">
        <v>0</v>
      </c>
      <c r="D27" s="43" t="s">
        <v>31</v>
      </c>
      <c r="E27" s="46">
        <v>0</v>
      </c>
    </row>
    <row r="28" spans="1:5" ht="60.75">
      <c r="A28" s="14" t="s">
        <v>39</v>
      </c>
      <c r="B28" s="15">
        <v>2026</v>
      </c>
      <c r="C28" s="39">
        <v>0</v>
      </c>
      <c r="D28" s="43" t="s">
        <v>31</v>
      </c>
      <c r="E28" s="46">
        <v>0</v>
      </c>
    </row>
    <row r="29" spans="1:5" ht="81">
      <c r="A29" s="14" t="s">
        <v>40</v>
      </c>
      <c r="B29" s="15">
        <v>2027</v>
      </c>
      <c r="C29" s="39">
        <v>0</v>
      </c>
      <c r="D29" s="43" t="s">
        <v>31</v>
      </c>
      <c r="E29" s="46">
        <v>0</v>
      </c>
    </row>
    <row r="30" spans="1:5" ht="121.5" customHeight="1">
      <c r="A30" s="14" t="s">
        <v>71</v>
      </c>
      <c r="B30" s="15">
        <v>2028</v>
      </c>
      <c r="C30" s="39">
        <v>0</v>
      </c>
      <c r="D30" s="43" t="s">
        <v>31</v>
      </c>
      <c r="E30" s="46">
        <v>0</v>
      </c>
    </row>
    <row r="31" spans="1:5" ht="40.5">
      <c r="A31" s="14" t="s">
        <v>72</v>
      </c>
      <c r="B31" s="15">
        <v>2030</v>
      </c>
      <c r="C31" s="39">
        <v>0</v>
      </c>
      <c r="D31" s="39">
        <v>0</v>
      </c>
      <c r="E31" s="39">
        <v>0</v>
      </c>
    </row>
    <row r="32" spans="1:5" ht="20.25">
      <c r="A32" s="47" t="s">
        <v>15</v>
      </c>
      <c r="B32" s="15">
        <v>2031</v>
      </c>
      <c r="C32" s="39">
        <v>0</v>
      </c>
      <c r="D32" s="45">
        <v>0</v>
      </c>
      <c r="E32" s="46">
        <v>0</v>
      </c>
    </row>
    <row r="33" spans="1:9" ht="20.25">
      <c r="A33" s="14" t="s">
        <v>41</v>
      </c>
      <c r="B33" s="15"/>
      <c r="C33" s="77"/>
      <c r="D33" s="77"/>
      <c r="E33" s="78"/>
    </row>
    <row r="34" spans="1:9" ht="40.5">
      <c r="A34" s="29" t="s">
        <v>42</v>
      </c>
      <c r="B34" s="15">
        <v>2032</v>
      </c>
      <c r="C34" s="39">
        <v>0</v>
      </c>
      <c r="D34" s="45">
        <v>0</v>
      </c>
      <c r="E34" s="46">
        <v>0</v>
      </c>
    </row>
    <row r="35" spans="1:9" ht="20.25">
      <c r="A35" s="29" t="s">
        <v>43</v>
      </c>
      <c r="B35" s="15">
        <v>2033</v>
      </c>
      <c r="C35" s="39">
        <v>0</v>
      </c>
      <c r="D35" s="45">
        <v>0</v>
      </c>
      <c r="E35" s="46">
        <v>0</v>
      </c>
    </row>
    <row r="36" spans="1:9" ht="20.25">
      <c r="A36" s="29" t="s">
        <v>44</v>
      </c>
      <c r="B36" s="15">
        <v>2034</v>
      </c>
      <c r="C36" s="39">
        <v>0</v>
      </c>
      <c r="D36" s="45">
        <v>0</v>
      </c>
      <c r="E36" s="46">
        <v>0</v>
      </c>
    </row>
    <row r="37" spans="1:9" ht="21" thickBot="1">
      <c r="A37" s="79" t="s">
        <v>45</v>
      </c>
      <c r="B37" s="30">
        <v>2035</v>
      </c>
      <c r="C37" s="80">
        <v>0</v>
      </c>
      <c r="D37" s="81">
        <v>0</v>
      </c>
      <c r="E37" s="82">
        <v>0</v>
      </c>
    </row>
    <row r="38" spans="1:9" ht="40.5" customHeight="1">
      <c r="A38" s="83" t="s">
        <v>94</v>
      </c>
      <c r="B38" s="65">
        <v>2036</v>
      </c>
      <c r="C38" s="84">
        <v>22</v>
      </c>
      <c r="D38" s="84">
        <v>15</v>
      </c>
      <c r="E38" s="84">
        <v>7</v>
      </c>
      <c r="F38" s="314" t="s">
        <v>85</v>
      </c>
      <c r="G38" s="315"/>
      <c r="H38" s="315"/>
      <c r="I38" s="316"/>
    </row>
    <row r="39" spans="1:9" ht="20.25" customHeight="1">
      <c r="A39" s="29" t="s">
        <v>10</v>
      </c>
      <c r="B39" s="15"/>
      <c r="C39" s="75"/>
      <c r="D39" s="75"/>
      <c r="E39" s="76"/>
      <c r="F39" s="317"/>
      <c r="G39" s="318"/>
      <c r="H39" s="318"/>
      <c r="I39" s="319"/>
    </row>
    <row r="40" spans="1:9" ht="40.5">
      <c r="A40" s="29" t="s">
        <v>95</v>
      </c>
      <c r="B40" s="15">
        <v>2037</v>
      </c>
      <c r="C40" s="39">
        <v>22</v>
      </c>
      <c r="D40" s="45">
        <v>15</v>
      </c>
      <c r="E40" s="46">
        <v>7</v>
      </c>
      <c r="F40" s="317"/>
      <c r="G40" s="318"/>
      <c r="H40" s="318"/>
      <c r="I40" s="319"/>
    </row>
    <row r="41" spans="1:9" ht="61.5" thickBot="1">
      <c r="A41" s="85" t="s">
        <v>96</v>
      </c>
      <c r="B41" s="22">
        <v>2038</v>
      </c>
      <c r="C41" s="86">
        <v>0</v>
      </c>
      <c r="D41" s="87">
        <v>0</v>
      </c>
      <c r="E41" s="88">
        <v>0</v>
      </c>
      <c r="F41" s="320"/>
      <c r="G41" s="321"/>
      <c r="H41" s="321"/>
      <c r="I41" s="322"/>
    </row>
    <row r="42" spans="1:9" ht="20.25" customHeight="1">
      <c r="A42" s="323" t="s">
        <v>20</v>
      </c>
      <c r="B42" s="324"/>
      <c r="C42" s="324"/>
      <c r="D42" s="324"/>
      <c r="E42" s="325"/>
    </row>
    <row r="43" spans="1:9" ht="20.25">
      <c r="A43" s="14" t="s">
        <v>46</v>
      </c>
      <c r="B43" s="15">
        <v>2040</v>
      </c>
      <c r="C43" s="39">
        <v>63</v>
      </c>
      <c r="D43" s="48">
        <v>11</v>
      </c>
      <c r="E43" s="49">
        <v>52</v>
      </c>
    </row>
    <row r="44" spans="1:9" ht="40.5">
      <c r="A44" s="14" t="s">
        <v>47</v>
      </c>
      <c r="B44" s="15">
        <v>2050</v>
      </c>
      <c r="C44" s="39">
        <v>51</v>
      </c>
      <c r="D44" s="48">
        <v>11</v>
      </c>
      <c r="E44" s="49">
        <v>40</v>
      </c>
    </row>
    <row r="45" spans="1:9" ht="40.5">
      <c r="A45" s="14" t="s">
        <v>21</v>
      </c>
      <c r="B45" s="15">
        <v>2060</v>
      </c>
      <c r="C45" s="39">
        <v>0</v>
      </c>
      <c r="D45" s="48">
        <v>0</v>
      </c>
      <c r="E45" s="49">
        <v>0</v>
      </c>
    </row>
    <row r="46" spans="1:9" ht="40.5">
      <c r="A46" s="14" t="s">
        <v>73</v>
      </c>
      <c r="B46" s="15">
        <v>2070</v>
      </c>
      <c r="C46" s="39">
        <v>0</v>
      </c>
      <c r="D46" s="48">
        <v>0</v>
      </c>
      <c r="E46" s="49">
        <v>0</v>
      </c>
    </row>
    <row r="47" spans="1:9" ht="20.25">
      <c r="A47" s="14" t="s">
        <v>15</v>
      </c>
      <c r="B47" s="15">
        <v>2071</v>
      </c>
      <c r="C47" s="39">
        <v>0</v>
      </c>
      <c r="D47" s="18">
        <v>0</v>
      </c>
      <c r="E47" s="20">
        <v>0</v>
      </c>
    </row>
    <row r="48" spans="1:9" ht="20.25">
      <c r="A48" s="14" t="s">
        <v>48</v>
      </c>
      <c r="B48" s="15"/>
      <c r="C48" s="17"/>
      <c r="D48" s="17"/>
      <c r="E48" s="74"/>
    </row>
    <row r="49" spans="1:10" ht="60.75">
      <c r="A49" s="14" t="s">
        <v>49</v>
      </c>
      <c r="B49" s="15">
        <v>2072</v>
      </c>
      <c r="C49" s="39">
        <v>0</v>
      </c>
      <c r="D49" s="18">
        <v>0</v>
      </c>
      <c r="E49" s="20">
        <v>0</v>
      </c>
    </row>
    <row r="50" spans="1:10" ht="61.5" thickBot="1">
      <c r="A50" s="50" t="s">
        <v>50</v>
      </c>
      <c r="B50" s="30">
        <v>2073</v>
      </c>
      <c r="C50" s="39">
        <v>0</v>
      </c>
      <c r="D50" s="33">
        <v>0</v>
      </c>
      <c r="E50" s="34">
        <v>0</v>
      </c>
    </row>
    <row r="51" spans="1:10" ht="21" thickBot="1">
      <c r="A51" s="51" t="s">
        <v>32</v>
      </c>
      <c r="B51" s="52">
        <v>2100</v>
      </c>
      <c r="C51" s="53">
        <v>262</v>
      </c>
      <c r="D51" s="53">
        <v>124</v>
      </c>
      <c r="E51" s="53">
        <v>138</v>
      </c>
    </row>
    <row r="54" spans="1:10" ht="20.25">
      <c r="A54" s="11" t="s">
        <v>26</v>
      </c>
    </row>
    <row r="55" spans="1:10" ht="21.75" thickBot="1">
      <c r="I55" s="54" t="s">
        <v>51</v>
      </c>
    </row>
    <row r="56" spans="1:10" ht="21" thickBot="1">
      <c r="A56" s="326" t="s">
        <v>2</v>
      </c>
      <c r="B56" s="329" t="s">
        <v>3</v>
      </c>
      <c r="C56" s="332" t="s">
        <v>22</v>
      </c>
      <c r="D56" s="335" t="s">
        <v>23</v>
      </c>
      <c r="E56" s="336"/>
      <c r="F56" s="336"/>
      <c r="G56" s="337"/>
      <c r="H56" s="335" t="s">
        <v>97</v>
      </c>
      <c r="I56" s="336"/>
      <c r="J56" s="337"/>
    </row>
    <row r="57" spans="1:10" ht="20.25">
      <c r="A57" s="327"/>
      <c r="B57" s="330"/>
      <c r="C57" s="333"/>
      <c r="D57" s="338" t="s">
        <v>25</v>
      </c>
      <c r="E57" s="339" t="s">
        <v>10</v>
      </c>
      <c r="F57" s="305"/>
      <c r="G57" s="306"/>
      <c r="H57" s="303" t="s">
        <v>25</v>
      </c>
      <c r="I57" s="305" t="s">
        <v>10</v>
      </c>
      <c r="J57" s="306"/>
    </row>
    <row r="58" spans="1:10" ht="41.25" thickBot="1">
      <c r="A58" s="328"/>
      <c r="B58" s="331"/>
      <c r="C58" s="334"/>
      <c r="D58" s="331"/>
      <c r="E58" s="91" t="s">
        <v>89</v>
      </c>
      <c r="F58" s="12" t="s">
        <v>90</v>
      </c>
      <c r="G58" s="13" t="s">
        <v>88</v>
      </c>
      <c r="H58" s="304"/>
      <c r="I58" s="12" t="s">
        <v>89</v>
      </c>
      <c r="J58" s="13" t="s">
        <v>90</v>
      </c>
    </row>
    <row r="59" spans="1:10" ht="21" thickBot="1">
      <c r="A59" s="102" t="s">
        <v>6</v>
      </c>
      <c r="B59" s="109" t="s">
        <v>7</v>
      </c>
      <c r="C59" s="106">
        <v>1</v>
      </c>
      <c r="D59" s="94">
        <v>2</v>
      </c>
      <c r="E59" s="92">
        <v>3</v>
      </c>
      <c r="F59" s="26">
        <v>4</v>
      </c>
      <c r="G59" s="26">
        <v>5</v>
      </c>
      <c r="H59" s="26">
        <v>6</v>
      </c>
      <c r="I59" s="26">
        <v>7</v>
      </c>
      <c r="J59" s="27">
        <v>8</v>
      </c>
    </row>
    <row r="60" spans="1:10" ht="21" thickBot="1">
      <c r="A60" s="103" t="s">
        <v>92</v>
      </c>
      <c r="B60" s="110">
        <v>3010</v>
      </c>
      <c r="C60" s="107">
        <v>156.5</v>
      </c>
      <c r="D60" s="100">
        <v>51.5</v>
      </c>
      <c r="E60" s="120">
        <v>0</v>
      </c>
      <c r="F60" s="73">
        <v>51.5</v>
      </c>
      <c r="G60" s="73">
        <v>0</v>
      </c>
      <c r="H60" s="101">
        <v>105</v>
      </c>
      <c r="I60" s="73">
        <v>0</v>
      </c>
      <c r="J60" s="114">
        <v>105</v>
      </c>
    </row>
    <row r="61" spans="1:10" ht="20.25">
      <c r="A61" s="104" t="s">
        <v>60</v>
      </c>
      <c r="B61" s="111">
        <v>3011</v>
      </c>
      <c r="C61" s="108">
        <v>152</v>
      </c>
      <c r="D61" s="95">
        <v>50</v>
      </c>
      <c r="E61" s="97">
        <v>0</v>
      </c>
      <c r="F61" s="98">
        <v>50</v>
      </c>
      <c r="G61" s="99">
        <v>0</v>
      </c>
      <c r="H61" s="89">
        <v>102</v>
      </c>
      <c r="I61" s="98">
        <v>0</v>
      </c>
      <c r="J61" s="99">
        <v>102</v>
      </c>
    </row>
    <row r="62" spans="1:10" ht="20.25">
      <c r="A62" s="105" t="s">
        <v>74</v>
      </c>
      <c r="B62" s="112">
        <v>3012</v>
      </c>
      <c r="C62" s="108">
        <v>0</v>
      </c>
      <c r="D62" s="96">
        <v>0</v>
      </c>
      <c r="E62" s="93" t="s">
        <v>28</v>
      </c>
      <c r="F62" s="33">
        <v>0</v>
      </c>
      <c r="G62" s="34">
        <v>0</v>
      </c>
      <c r="H62" s="90">
        <v>0</v>
      </c>
      <c r="I62" s="32" t="s">
        <v>28</v>
      </c>
      <c r="J62" s="34">
        <v>0</v>
      </c>
    </row>
    <row r="63" spans="1:10" ht="20.25">
      <c r="A63" s="105" t="s">
        <v>61</v>
      </c>
      <c r="B63" s="112">
        <v>3013</v>
      </c>
      <c r="C63" s="108">
        <v>4.5</v>
      </c>
      <c r="D63" s="96">
        <v>1.5</v>
      </c>
      <c r="E63" s="93" t="s">
        <v>28</v>
      </c>
      <c r="F63" s="33">
        <v>1.5</v>
      </c>
      <c r="G63" s="34">
        <v>0</v>
      </c>
      <c r="H63" s="90">
        <v>3</v>
      </c>
      <c r="I63" s="32" t="s">
        <v>28</v>
      </c>
      <c r="J63" s="34">
        <v>3</v>
      </c>
    </row>
    <row r="64" spans="1:10" ht="20.25">
      <c r="A64" s="105" t="s">
        <v>75</v>
      </c>
      <c r="B64" s="112">
        <v>3014</v>
      </c>
      <c r="C64" s="108">
        <v>0</v>
      </c>
      <c r="D64" s="96">
        <v>0</v>
      </c>
      <c r="E64" s="93" t="s">
        <v>28</v>
      </c>
      <c r="F64" s="33">
        <v>0</v>
      </c>
      <c r="G64" s="34">
        <v>0</v>
      </c>
      <c r="H64" s="90">
        <v>0</v>
      </c>
      <c r="I64" s="32" t="s">
        <v>28</v>
      </c>
      <c r="J64" s="34">
        <v>0</v>
      </c>
    </row>
    <row r="65" spans="1:10" ht="20.25">
      <c r="A65" s="105" t="s">
        <v>62</v>
      </c>
      <c r="B65" s="112">
        <v>3015</v>
      </c>
      <c r="C65" s="108">
        <v>0</v>
      </c>
      <c r="D65" s="96">
        <v>0</v>
      </c>
      <c r="E65" s="93" t="s">
        <v>28</v>
      </c>
      <c r="F65" s="33">
        <v>0</v>
      </c>
      <c r="G65" s="34">
        <v>0</v>
      </c>
      <c r="H65" s="90">
        <v>0</v>
      </c>
      <c r="I65" s="32" t="s">
        <v>28</v>
      </c>
      <c r="J65" s="34">
        <v>0</v>
      </c>
    </row>
    <row r="66" spans="1:10" ht="20.25">
      <c r="A66" s="105" t="s">
        <v>63</v>
      </c>
      <c r="B66" s="112">
        <v>3016</v>
      </c>
      <c r="C66" s="108">
        <v>0</v>
      </c>
      <c r="D66" s="96">
        <v>0</v>
      </c>
      <c r="E66" s="93" t="s">
        <v>28</v>
      </c>
      <c r="F66" s="33">
        <v>0</v>
      </c>
      <c r="G66" s="34">
        <v>0</v>
      </c>
      <c r="H66" s="90">
        <v>0</v>
      </c>
      <c r="I66" s="32" t="s">
        <v>28</v>
      </c>
      <c r="J66" s="34">
        <v>0</v>
      </c>
    </row>
    <row r="67" spans="1:10" ht="20.25">
      <c r="A67" s="105" t="s">
        <v>64</v>
      </c>
      <c r="B67" s="112">
        <v>3017</v>
      </c>
      <c r="C67" s="108">
        <v>0</v>
      </c>
      <c r="D67" s="96">
        <v>0</v>
      </c>
      <c r="E67" s="93" t="s">
        <v>28</v>
      </c>
      <c r="F67" s="33">
        <v>0</v>
      </c>
      <c r="G67" s="34">
        <v>0</v>
      </c>
      <c r="H67" s="90">
        <v>0</v>
      </c>
      <c r="I67" s="32" t="s">
        <v>28</v>
      </c>
      <c r="J67" s="34">
        <v>0</v>
      </c>
    </row>
    <row r="68" spans="1:10" ht="20.25">
      <c r="A68" s="105" t="s">
        <v>65</v>
      </c>
      <c r="B68" s="112">
        <v>3018</v>
      </c>
      <c r="C68" s="108">
        <v>0</v>
      </c>
      <c r="D68" s="96">
        <v>0</v>
      </c>
      <c r="E68" s="93" t="s">
        <v>28</v>
      </c>
      <c r="F68" s="33">
        <v>0</v>
      </c>
      <c r="G68" s="34">
        <v>0</v>
      </c>
      <c r="H68" s="90">
        <v>0</v>
      </c>
      <c r="I68" s="32" t="s">
        <v>28</v>
      </c>
      <c r="J68" s="34">
        <v>0</v>
      </c>
    </row>
    <row r="69" spans="1:10" ht="20.25">
      <c r="A69" s="105" t="s">
        <v>66</v>
      </c>
      <c r="B69" s="112">
        <v>3019</v>
      </c>
      <c r="C69" s="108">
        <v>0</v>
      </c>
      <c r="D69" s="96">
        <v>0</v>
      </c>
      <c r="E69" s="93" t="s">
        <v>28</v>
      </c>
      <c r="F69" s="33">
        <v>0</v>
      </c>
      <c r="G69" s="34">
        <v>0</v>
      </c>
      <c r="H69" s="90">
        <v>0</v>
      </c>
      <c r="I69" s="32" t="s">
        <v>28</v>
      </c>
      <c r="J69" s="34">
        <v>0</v>
      </c>
    </row>
    <row r="70" spans="1:10" ht="20.25">
      <c r="A70" s="105" t="s">
        <v>76</v>
      </c>
      <c r="B70" s="112">
        <v>3020</v>
      </c>
      <c r="C70" s="108">
        <v>0</v>
      </c>
      <c r="D70" s="96">
        <v>0</v>
      </c>
      <c r="E70" s="93" t="s">
        <v>28</v>
      </c>
      <c r="F70" s="33">
        <v>0</v>
      </c>
      <c r="G70" s="34">
        <v>0</v>
      </c>
      <c r="H70" s="90">
        <v>0</v>
      </c>
      <c r="I70" s="32" t="s">
        <v>28</v>
      </c>
      <c r="J70" s="34">
        <v>0</v>
      </c>
    </row>
    <row r="71" spans="1:10" ht="20.25">
      <c r="A71" s="105" t="s">
        <v>68</v>
      </c>
      <c r="B71" s="112">
        <v>3021</v>
      </c>
      <c r="C71" s="108">
        <v>0</v>
      </c>
      <c r="D71" s="96">
        <v>0</v>
      </c>
      <c r="E71" s="93" t="s">
        <v>28</v>
      </c>
      <c r="F71" s="33">
        <v>0</v>
      </c>
      <c r="G71" s="34">
        <v>0</v>
      </c>
      <c r="H71" s="90">
        <v>0</v>
      </c>
      <c r="I71" s="32" t="s">
        <v>28</v>
      </c>
      <c r="J71" s="34">
        <v>0</v>
      </c>
    </row>
    <row r="72" spans="1:10" ht="20.25">
      <c r="A72" s="105" t="s">
        <v>77</v>
      </c>
      <c r="B72" s="112">
        <v>3022</v>
      </c>
      <c r="C72" s="108">
        <v>0</v>
      </c>
      <c r="D72" s="96">
        <v>0</v>
      </c>
      <c r="E72" s="93" t="s">
        <v>28</v>
      </c>
      <c r="F72" s="33">
        <v>0</v>
      </c>
      <c r="G72" s="34">
        <v>0</v>
      </c>
      <c r="H72" s="90">
        <v>0</v>
      </c>
      <c r="I72" s="32" t="s">
        <v>28</v>
      </c>
      <c r="J72" s="34">
        <v>0</v>
      </c>
    </row>
    <row r="73" spans="1:10" ht="20.25">
      <c r="A73" s="105" t="s">
        <v>69</v>
      </c>
      <c r="B73" s="112">
        <v>3023</v>
      </c>
      <c r="C73" s="108">
        <v>0</v>
      </c>
      <c r="D73" s="96">
        <v>0</v>
      </c>
      <c r="E73" s="93" t="s">
        <v>28</v>
      </c>
      <c r="F73" s="33">
        <v>0</v>
      </c>
      <c r="G73" s="34">
        <v>0</v>
      </c>
      <c r="H73" s="90">
        <v>0</v>
      </c>
      <c r="I73" s="32" t="s">
        <v>28</v>
      </c>
      <c r="J73" s="34">
        <v>0</v>
      </c>
    </row>
    <row r="74" spans="1:10" ht="20.25">
      <c r="A74" s="105" t="s">
        <v>78</v>
      </c>
      <c r="B74" s="112">
        <v>3024</v>
      </c>
      <c r="C74" s="108">
        <v>0</v>
      </c>
      <c r="D74" s="96">
        <v>0</v>
      </c>
      <c r="E74" s="93" t="s">
        <v>28</v>
      </c>
      <c r="F74" s="33">
        <v>0</v>
      </c>
      <c r="G74" s="34">
        <v>0</v>
      </c>
      <c r="H74" s="90">
        <v>0</v>
      </c>
      <c r="I74" s="32" t="s">
        <v>28</v>
      </c>
      <c r="J74" s="34">
        <v>0</v>
      </c>
    </row>
    <row r="75" spans="1:10" ht="20.25">
      <c r="A75" s="105" t="s">
        <v>79</v>
      </c>
      <c r="B75" s="112">
        <v>3025</v>
      </c>
      <c r="C75" s="108">
        <v>0</v>
      </c>
      <c r="D75" s="96">
        <v>0</v>
      </c>
      <c r="E75" s="93" t="s">
        <v>28</v>
      </c>
      <c r="F75" s="33">
        <v>0</v>
      </c>
      <c r="G75" s="34">
        <v>0</v>
      </c>
      <c r="H75" s="90">
        <v>0</v>
      </c>
      <c r="I75" s="32" t="s">
        <v>28</v>
      </c>
      <c r="J75" s="34">
        <v>0</v>
      </c>
    </row>
    <row r="76" spans="1:10" ht="21" thickBot="1">
      <c r="A76" s="105" t="s">
        <v>80</v>
      </c>
      <c r="B76" s="112">
        <v>3026</v>
      </c>
      <c r="C76" s="108">
        <v>0</v>
      </c>
      <c r="D76" s="96">
        <v>0</v>
      </c>
      <c r="E76" s="93" t="s">
        <v>31</v>
      </c>
      <c r="F76" s="33">
        <v>0</v>
      </c>
      <c r="G76" s="34">
        <v>0</v>
      </c>
      <c r="H76" s="90">
        <v>0</v>
      </c>
      <c r="I76" s="32" t="s">
        <v>31</v>
      </c>
      <c r="J76" s="34">
        <v>0</v>
      </c>
    </row>
    <row r="77" spans="1:10" ht="12.75" hidden="1" customHeight="1" thickBot="1">
      <c r="A77" s="124" t="s">
        <v>81</v>
      </c>
      <c r="B77" s="125">
        <v>3027</v>
      </c>
      <c r="C77" s="126"/>
      <c r="D77" s="125"/>
      <c r="E77" s="127"/>
      <c r="F77" s="24"/>
      <c r="G77" s="128"/>
      <c r="H77" s="129"/>
      <c r="I77" s="24"/>
      <c r="J77" s="128"/>
    </row>
    <row r="78" spans="1:10" ht="21" thickBot="1">
      <c r="A78" s="51" t="s">
        <v>93</v>
      </c>
      <c r="B78" s="52">
        <v>3030</v>
      </c>
      <c r="C78" s="73">
        <v>176.5</v>
      </c>
      <c r="D78" s="73">
        <v>81.5</v>
      </c>
      <c r="E78" s="53"/>
      <c r="F78" s="53">
        <v>51.5</v>
      </c>
      <c r="G78" s="53">
        <v>30</v>
      </c>
      <c r="H78" s="73">
        <v>95</v>
      </c>
      <c r="I78" s="53">
        <v>0</v>
      </c>
      <c r="J78" s="53">
        <v>95</v>
      </c>
    </row>
    <row r="79" spans="1:10" ht="20.25">
      <c r="A79" s="69" t="s">
        <v>60</v>
      </c>
      <c r="B79" s="70">
        <v>3031</v>
      </c>
      <c r="C79" s="28">
        <v>172</v>
      </c>
      <c r="D79" s="28">
        <v>80</v>
      </c>
      <c r="E79" s="32" t="s">
        <v>28</v>
      </c>
      <c r="F79" s="71">
        <v>50</v>
      </c>
      <c r="G79" s="71">
        <v>30</v>
      </c>
      <c r="H79" s="28">
        <v>92</v>
      </c>
      <c r="I79" s="71">
        <v>0</v>
      </c>
      <c r="J79" s="72">
        <v>92</v>
      </c>
    </row>
    <row r="80" spans="1:10" ht="20.25">
      <c r="A80" s="14" t="s">
        <v>74</v>
      </c>
      <c r="B80" s="30">
        <v>3032</v>
      </c>
      <c r="C80" s="35">
        <v>0</v>
      </c>
      <c r="D80" s="31">
        <v>0</v>
      </c>
      <c r="E80" s="32" t="s">
        <v>28</v>
      </c>
      <c r="F80" s="33">
        <v>0</v>
      </c>
      <c r="G80" s="33">
        <v>0</v>
      </c>
      <c r="H80" s="31">
        <v>0</v>
      </c>
      <c r="I80" s="32" t="s">
        <v>28</v>
      </c>
      <c r="J80" s="34">
        <v>0</v>
      </c>
    </row>
    <row r="81" spans="1:10" ht="20.25">
      <c r="A81" s="14" t="s">
        <v>61</v>
      </c>
      <c r="B81" s="30">
        <v>3033</v>
      </c>
      <c r="C81" s="35">
        <v>4.5</v>
      </c>
      <c r="D81" s="31">
        <v>1.5</v>
      </c>
      <c r="E81" s="32" t="s">
        <v>28</v>
      </c>
      <c r="F81" s="33">
        <v>1.5</v>
      </c>
      <c r="G81" s="33">
        <v>0</v>
      </c>
      <c r="H81" s="31">
        <v>3</v>
      </c>
      <c r="I81" s="32" t="s">
        <v>28</v>
      </c>
      <c r="J81" s="34">
        <v>3</v>
      </c>
    </row>
    <row r="82" spans="1:10" ht="20.25">
      <c r="A82" s="14" t="s">
        <v>75</v>
      </c>
      <c r="B82" s="30">
        <v>3034</v>
      </c>
      <c r="C82" s="35">
        <v>0</v>
      </c>
      <c r="D82" s="31">
        <v>0</v>
      </c>
      <c r="E82" s="32" t="s">
        <v>28</v>
      </c>
      <c r="F82" s="33">
        <v>0</v>
      </c>
      <c r="G82" s="33">
        <v>0</v>
      </c>
      <c r="H82" s="31">
        <v>0</v>
      </c>
      <c r="I82" s="32" t="s">
        <v>28</v>
      </c>
      <c r="J82" s="34">
        <v>0</v>
      </c>
    </row>
    <row r="83" spans="1:10" ht="20.25">
      <c r="A83" s="14" t="s">
        <v>62</v>
      </c>
      <c r="B83" s="30">
        <v>3035</v>
      </c>
      <c r="C83" s="35">
        <v>0</v>
      </c>
      <c r="D83" s="31">
        <v>0</v>
      </c>
      <c r="E83" s="32" t="s">
        <v>28</v>
      </c>
      <c r="F83" s="33">
        <v>0</v>
      </c>
      <c r="G83" s="33">
        <v>0</v>
      </c>
      <c r="H83" s="31">
        <v>0</v>
      </c>
      <c r="I83" s="32" t="s">
        <v>28</v>
      </c>
      <c r="J83" s="34">
        <v>0</v>
      </c>
    </row>
    <row r="84" spans="1:10" ht="20.25">
      <c r="A84" s="14" t="s">
        <v>82</v>
      </c>
      <c r="B84" s="30">
        <v>3036</v>
      </c>
      <c r="C84" s="35">
        <v>0</v>
      </c>
      <c r="D84" s="31">
        <v>0</v>
      </c>
      <c r="E84" s="32" t="s">
        <v>28</v>
      </c>
      <c r="F84" s="33">
        <v>0</v>
      </c>
      <c r="G84" s="33">
        <v>0</v>
      </c>
      <c r="H84" s="31">
        <v>0</v>
      </c>
      <c r="I84" s="32" t="s">
        <v>28</v>
      </c>
      <c r="J84" s="34">
        <v>0</v>
      </c>
    </row>
    <row r="85" spans="1:10" ht="20.25">
      <c r="A85" s="14" t="s">
        <v>83</v>
      </c>
      <c r="B85" s="30">
        <v>3037</v>
      </c>
      <c r="C85" s="35">
        <v>0</v>
      </c>
      <c r="D85" s="31">
        <v>0</v>
      </c>
      <c r="E85" s="32" t="s">
        <v>28</v>
      </c>
      <c r="F85" s="33">
        <v>0</v>
      </c>
      <c r="G85" s="33">
        <v>0</v>
      </c>
      <c r="H85" s="31">
        <v>0</v>
      </c>
      <c r="I85" s="32" t="s">
        <v>28</v>
      </c>
      <c r="J85" s="34">
        <v>0</v>
      </c>
    </row>
    <row r="86" spans="1:10" ht="20.25">
      <c r="A86" s="14" t="s">
        <v>65</v>
      </c>
      <c r="B86" s="30">
        <v>3038</v>
      </c>
      <c r="C86" s="35">
        <v>0</v>
      </c>
      <c r="D86" s="31">
        <v>0</v>
      </c>
      <c r="E86" s="32" t="s">
        <v>28</v>
      </c>
      <c r="F86" s="33">
        <v>0</v>
      </c>
      <c r="G86" s="33">
        <v>0</v>
      </c>
      <c r="H86" s="31">
        <v>0</v>
      </c>
      <c r="I86" s="32" t="s">
        <v>28</v>
      </c>
      <c r="J86" s="34">
        <v>0</v>
      </c>
    </row>
    <row r="87" spans="1:10" ht="20.25">
      <c r="A87" s="14" t="s">
        <v>66</v>
      </c>
      <c r="B87" s="30">
        <v>3039</v>
      </c>
      <c r="C87" s="35">
        <v>0</v>
      </c>
      <c r="D87" s="31">
        <v>0</v>
      </c>
      <c r="E87" s="32" t="s">
        <v>28</v>
      </c>
      <c r="F87" s="33">
        <v>0</v>
      </c>
      <c r="G87" s="33">
        <v>0</v>
      </c>
      <c r="H87" s="31">
        <v>0</v>
      </c>
      <c r="I87" s="32" t="s">
        <v>28</v>
      </c>
      <c r="J87" s="34">
        <v>0</v>
      </c>
    </row>
    <row r="88" spans="1:10" ht="20.25">
      <c r="A88" s="14" t="s">
        <v>67</v>
      </c>
      <c r="B88" s="30">
        <v>3040</v>
      </c>
      <c r="C88" s="35">
        <v>0</v>
      </c>
      <c r="D88" s="31">
        <v>0</v>
      </c>
      <c r="E88" s="32" t="s">
        <v>28</v>
      </c>
      <c r="F88" s="33">
        <v>0</v>
      </c>
      <c r="G88" s="33">
        <v>0</v>
      </c>
      <c r="H88" s="31">
        <v>0</v>
      </c>
      <c r="I88" s="32" t="s">
        <v>28</v>
      </c>
      <c r="J88" s="34">
        <v>0</v>
      </c>
    </row>
    <row r="89" spans="1:10" ht="20.25">
      <c r="A89" s="14" t="s">
        <v>68</v>
      </c>
      <c r="B89" s="30">
        <v>3041</v>
      </c>
      <c r="C89" s="35">
        <v>0</v>
      </c>
      <c r="D89" s="31">
        <v>0</v>
      </c>
      <c r="E89" s="32" t="s">
        <v>28</v>
      </c>
      <c r="F89" s="33">
        <v>0</v>
      </c>
      <c r="G89" s="33">
        <v>0</v>
      </c>
      <c r="H89" s="31">
        <v>0</v>
      </c>
      <c r="I89" s="32" t="s">
        <v>28</v>
      </c>
      <c r="J89" s="34">
        <v>0</v>
      </c>
    </row>
    <row r="90" spans="1:10" ht="20.25">
      <c r="A90" s="14" t="s">
        <v>77</v>
      </c>
      <c r="B90" s="30">
        <v>3042</v>
      </c>
      <c r="C90" s="35">
        <v>0</v>
      </c>
      <c r="D90" s="31">
        <v>0</v>
      </c>
      <c r="E90" s="32" t="s">
        <v>28</v>
      </c>
      <c r="F90" s="33">
        <v>0</v>
      </c>
      <c r="G90" s="33">
        <v>0</v>
      </c>
      <c r="H90" s="31">
        <v>0</v>
      </c>
      <c r="I90" s="32" t="s">
        <v>28</v>
      </c>
      <c r="J90" s="34">
        <v>0</v>
      </c>
    </row>
    <row r="91" spans="1:10" ht="20.25">
      <c r="A91" s="14" t="s">
        <v>84</v>
      </c>
      <c r="B91" s="30">
        <v>3043</v>
      </c>
      <c r="C91" s="35">
        <v>0</v>
      </c>
      <c r="D91" s="31">
        <v>0</v>
      </c>
      <c r="E91" s="32" t="s">
        <v>28</v>
      </c>
      <c r="F91" s="33">
        <v>0</v>
      </c>
      <c r="G91" s="33">
        <v>0</v>
      </c>
      <c r="H91" s="31">
        <v>0</v>
      </c>
      <c r="I91" s="32" t="s">
        <v>28</v>
      </c>
      <c r="J91" s="34">
        <v>0</v>
      </c>
    </row>
    <row r="92" spans="1:10" ht="20.25">
      <c r="A92" s="14" t="s">
        <v>70</v>
      </c>
      <c r="B92" s="30">
        <v>3044</v>
      </c>
      <c r="C92" s="35">
        <v>0</v>
      </c>
      <c r="D92" s="31">
        <v>0</v>
      </c>
      <c r="E92" s="32" t="s">
        <v>28</v>
      </c>
      <c r="F92" s="33">
        <v>0</v>
      </c>
      <c r="G92" s="33">
        <v>0</v>
      </c>
      <c r="H92" s="31">
        <v>0</v>
      </c>
      <c r="I92" s="32" t="s">
        <v>28</v>
      </c>
      <c r="J92" s="34">
        <v>0</v>
      </c>
    </row>
    <row r="93" spans="1:10" ht="20.25">
      <c r="A93" s="14" t="s">
        <v>79</v>
      </c>
      <c r="B93" s="30">
        <v>3045</v>
      </c>
      <c r="C93" s="35">
        <v>0</v>
      </c>
      <c r="D93" s="31">
        <v>0</v>
      </c>
      <c r="E93" s="32" t="s">
        <v>31</v>
      </c>
      <c r="F93" s="33">
        <v>0</v>
      </c>
      <c r="G93" s="33">
        <v>0</v>
      </c>
      <c r="H93" s="31">
        <v>0</v>
      </c>
      <c r="I93" s="32" t="s">
        <v>31</v>
      </c>
      <c r="J93" s="34">
        <v>0</v>
      </c>
    </row>
    <row r="94" spans="1:10" ht="21" customHeight="1" thickBot="1">
      <c r="A94" s="14" t="s">
        <v>80</v>
      </c>
      <c r="B94" s="30">
        <v>3046</v>
      </c>
      <c r="C94" s="35">
        <v>0</v>
      </c>
      <c r="D94" s="31">
        <v>0</v>
      </c>
      <c r="E94" s="32" t="s">
        <v>31</v>
      </c>
      <c r="F94" s="33">
        <v>0</v>
      </c>
      <c r="G94" s="33">
        <v>0</v>
      </c>
      <c r="H94" s="31">
        <v>0</v>
      </c>
      <c r="I94" s="32" t="s">
        <v>31</v>
      </c>
      <c r="J94" s="34">
        <v>0</v>
      </c>
    </row>
    <row r="95" spans="1:10" ht="11.25" hidden="1" customHeight="1" thickBot="1">
      <c r="A95" s="130" t="s">
        <v>81</v>
      </c>
      <c r="B95" s="131">
        <v>3047</v>
      </c>
      <c r="C95" s="132"/>
      <c r="D95" s="131"/>
      <c r="E95" s="131"/>
      <c r="F95" s="131"/>
      <c r="G95" s="131"/>
      <c r="H95" s="131"/>
      <c r="I95" s="131"/>
      <c r="J95" s="133"/>
    </row>
    <row r="96" spans="1:10" ht="21" thickBot="1">
      <c r="A96" s="51" t="s">
        <v>32</v>
      </c>
      <c r="B96" s="113">
        <v>3100</v>
      </c>
      <c r="C96" s="73">
        <v>666</v>
      </c>
      <c r="D96" s="73">
        <v>266</v>
      </c>
      <c r="E96" s="53">
        <v>0</v>
      </c>
      <c r="F96" s="73">
        <v>206</v>
      </c>
      <c r="G96" s="73">
        <v>60</v>
      </c>
      <c r="H96" s="73">
        <v>400</v>
      </c>
      <c r="I96" s="53">
        <v>0</v>
      </c>
      <c r="J96" s="114">
        <v>400</v>
      </c>
    </row>
    <row r="97" spans="1:10" ht="21">
      <c r="A97" s="135"/>
      <c r="B97" s="135"/>
      <c r="C97" s="136"/>
      <c r="D97" s="136"/>
      <c r="E97" s="136"/>
      <c r="F97" s="135"/>
      <c r="G97" s="135"/>
      <c r="H97" s="135"/>
      <c r="I97" s="135"/>
      <c r="J97" s="135"/>
    </row>
    <row r="98" spans="1:10" ht="21">
      <c r="A98" s="11" t="s">
        <v>91</v>
      </c>
      <c r="B98" s="135"/>
      <c r="C98" s="136"/>
      <c r="D98" s="136"/>
      <c r="E98" s="136"/>
      <c r="F98" s="135"/>
      <c r="G98" s="135"/>
      <c r="H98" s="135"/>
      <c r="I98" s="135"/>
      <c r="J98" s="135"/>
    </row>
    <row r="99" spans="1:10" ht="21" thickBot="1">
      <c r="J99" s="10" t="s">
        <v>1</v>
      </c>
    </row>
    <row r="100" spans="1:10" ht="20.25">
      <c r="A100" s="307" t="s">
        <v>2</v>
      </c>
      <c r="B100" s="309" t="s">
        <v>3</v>
      </c>
      <c r="C100" s="309" t="s">
        <v>22</v>
      </c>
      <c r="D100" s="309" t="s">
        <v>23</v>
      </c>
      <c r="E100" s="309"/>
      <c r="F100" s="309"/>
      <c r="G100" s="309"/>
      <c r="H100" s="309" t="s">
        <v>24</v>
      </c>
      <c r="I100" s="309"/>
      <c r="J100" s="310"/>
    </row>
    <row r="101" spans="1:10" ht="20.25">
      <c r="A101" s="308"/>
      <c r="B101" s="296"/>
      <c r="C101" s="296"/>
      <c r="D101" s="296" t="s">
        <v>25</v>
      </c>
      <c r="E101" s="296" t="s">
        <v>10</v>
      </c>
      <c r="F101" s="296"/>
      <c r="G101" s="296"/>
      <c r="H101" s="296" t="s">
        <v>25</v>
      </c>
      <c r="I101" s="296" t="s">
        <v>10</v>
      </c>
      <c r="J101" s="297"/>
    </row>
    <row r="102" spans="1:10" ht="40.5">
      <c r="A102" s="308"/>
      <c r="B102" s="296"/>
      <c r="C102" s="296"/>
      <c r="D102" s="296"/>
      <c r="E102" s="137" t="s">
        <v>89</v>
      </c>
      <c r="F102" s="137" t="s">
        <v>90</v>
      </c>
      <c r="G102" s="137" t="s">
        <v>88</v>
      </c>
      <c r="H102" s="296"/>
      <c r="I102" s="137" t="s">
        <v>89</v>
      </c>
      <c r="J102" s="138" t="s">
        <v>90</v>
      </c>
    </row>
    <row r="103" spans="1:10" ht="19.5" thickBot="1">
      <c r="A103" s="5" t="s">
        <v>6</v>
      </c>
      <c r="B103" s="8" t="s">
        <v>7</v>
      </c>
      <c r="C103" s="6">
        <v>1</v>
      </c>
      <c r="D103" s="6">
        <v>2</v>
      </c>
      <c r="E103" s="6">
        <v>3</v>
      </c>
      <c r="F103" s="6">
        <v>4</v>
      </c>
      <c r="G103" s="6">
        <v>5</v>
      </c>
      <c r="H103" s="6">
        <v>6</v>
      </c>
      <c r="I103" s="6">
        <v>7</v>
      </c>
      <c r="J103" s="7">
        <v>8</v>
      </c>
    </row>
    <row r="104" spans="1:10" ht="21" thickBot="1">
      <c r="A104" s="298" t="s">
        <v>52</v>
      </c>
      <c r="B104" s="299"/>
      <c r="C104" s="299"/>
      <c r="D104" s="299"/>
      <c r="E104" s="299"/>
      <c r="F104" s="299"/>
      <c r="G104" s="299"/>
      <c r="H104" s="299"/>
      <c r="I104" s="299"/>
      <c r="J104" s="300"/>
    </row>
    <row r="105" spans="1:10" ht="20.25">
      <c r="A105" s="64" t="s">
        <v>27</v>
      </c>
      <c r="B105" s="65">
        <v>2210</v>
      </c>
      <c r="C105" s="116">
        <v>16</v>
      </c>
      <c r="D105" s="116">
        <v>10</v>
      </c>
      <c r="E105" s="67" t="s">
        <v>28</v>
      </c>
      <c r="F105" s="115">
        <f>SUM(F107:F112)</f>
        <v>2</v>
      </c>
      <c r="G105" s="115">
        <f>SUM(G107+G108+G109+G110+G111+G113)</f>
        <v>8</v>
      </c>
      <c r="H105" s="66">
        <v>6</v>
      </c>
      <c r="I105" s="68" t="s">
        <v>28</v>
      </c>
      <c r="J105" s="119">
        <f>SUM(J107:J113)</f>
        <v>6</v>
      </c>
    </row>
    <row r="106" spans="1:10" ht="20.25">
      <c r="A106" s="14" t="s">
        <v>10</v>
      </c>
      <c r="B106" s="15"/>
      <c r="C106" s="19"/>
      <c r="D106" s="19"/>
      <c r="E106" s="17"/>
      <c r="F106" s="17"/>
      <c r="G106" s="17"/>
      <c r="H106" s="19"/>
      <c r="I106" s="19"/>
      <c r="J106" s="74"/>
    </row>
    <row r="107" spans="1:10" ht="20.25">
      <c r="A107" s="14" t="s">
        <v>30</v>
      </c>
      <c r="B107" s="15">
        <v>2211</v>
      </c>
      <c r="C107" s="117">
        <v>14</v>
      </c>
      <c r="D107" s="117">
        <v>9</v>
      </c>
      <c r="E107" s="17" t="s">
        <v>28</v>
      </c>
      <c r="F107" s="18">
        <v>2</v>
      </c>
      <c r="G107" s="18">
        <v>7</v>
      </c>
      <c r="H107" s="16">
        <v>5</v>
      </c>
      <c r="I107" s="19" t="s">
        <v>28</v>
      </c>
      <c r="J107" s="20">
        <v>5</v>
      </c>
    </row>
    <row r="108" spans="1:10" ht="20.25">
      <c r="A108" s="14" t="s">
        <v>53</v>
      </c>
      <c r="B108" s="15">
        <v>2212</v>
      </c>
      <c r="C108" s="117">
        <v>2</v>
      </c>
      <c r="D108" s="117">
        <v>1</v>
      </c>
      <c r="E108" s="17" t="s">
        <v>28</v>
      </c>
      <c r="F108" s="18">
        <v>0</v>
      </c>
      <c r="G108" s="18">
        <v>1</v>
      </c>
      <c r="H108" s="16">
        <v>1</v>
      </c>
      <c r="I108" s="19" t="s">
        <v>28</v>
      </c>
      <c r="J108" s="20">
        <v>1</v>
      </c>
    </row>
    <row r="109" spans="1:10" ht="20.25">
      <c r="A109" s="14" t="s">
        <v>54</v>
      </c>
      <c r="B109" s="15">
        <v>2213</v>
      </c>
      <c r="C109" s="117">
        <v>0</v>
      </c>
      <c r="D109" s="117">
        <v>0</v>
      </c>
      <c r="E109" s="17" t="s">
        <v>28</v>
      </c>
      <c r="F109" s="18">
        <v>0</v>
      </c>
      <c r="G109" s="18">
        <v>0</v>
      </c>
      <c r="H109" s="16">
        <v>0</v>
      </c>
      <c r="I109" s="19" t="s">
        <v>28</v>
      </c>
      <c r="J109" s="20">
        <v>0</v>
      </c>
    </row>
    <row r="110" spans="1:10" ht="20.25">
      <c r="A110" s="14" t="s">
        <v>55</v>
      </c>
      <c r="B110" s="15">
        <v>2214</v>
      </c>
      <c r="C110" s="117">
        <v>0</v>
      </c>
      <c r="D110" s="117">
        <v>0</v>
      </c>
      <c r="E110" s="17" t="s">
        <v>28</v>
      </c>
      <c r="F110" s="18">
        <v>0</v>
      </c>
      <c r="G110" s="18">
        <v>0</v>
      </c>
      <c r="H110" s="16">
        <v>0</v>
      </c>
      <c r="I110" s="19" t="s">
        <v>28</v>
      </c>
      <c r="J110" s="20">
        <v>0</v>
      </c>
    </row>
    <row r="111" spans="1:10" ht="20.25">
      <c r="A111" s="14" t="s">
        <v>29</v>
      </c>
      <c r="B111" s="15">
        <v>2215</v>
      </c>
      <c r="C111" s="117">
        <v>0</v>
      </c>
      <c r="D111" s="117">
        <v>0</v>
      </c>
      <c r="E111" s="17" t="s">
        <v>28</v>
      </c>
      <c r="F111" s="18">
        <v>0</v>
      </c>
      <c r="G111" s="18">
        <v>0</v>
      </c>
      <c r="H111" s="16">
        <v>0</v>
      </c>
      <c r="I111" s="19" t="s">
        <v>28</v>
      </c>
      <c r="J111" s="20">
        <v>0</v>
      </c>
    </row>
    <row r="112" spans="1:10" ht="20.25">
      <c r="A112" s="14" t="s">
        <v>56</v>
      </c>
      <c r="B112" s="15">
        <v>2216</v>
      </c>
      <c r="C112" s="117">
        <v>0</v>
      </c>
      <c r="D112" s="117">
        <v>0</v>
      </c>
      <c r="E112" s="17" t="s">
        <v>28</v>
      </c>
      <c r="F112" s="18">
        <v>0</v>
      </c>
      <c r="G112" s="17" t="s">
        <v>28</v>
      </c>
      <c r="H112" s="16">
        <v>0</v>
      </c>
      <c r="I112" s="19" t="s">
        <v>28</v>
      </c>
      <c r="J112" s="20">
        <v>0</v>
      </c>
    </row>
    <row r="113" spans="1:10" ht="41.25" thickBot="1">
      <c r="A113" s="21" t="s">
        <v>57</v>
      </c>
      <c r="B113" s="22">
        <v>2217</v>
      </c>
      <c r="C113" s="118">
        <v>0</v>
      </c>
      <c r="D113" s="118">
        <v>0</v>
      </c>
      <c r="E113" s="23" t="s">
        <v>28</v>
      </c>
      <c r="F113" s="23" t="s">
        <v>28</v>
      </c>
      <c r="G113" s="62">
        <v>0</v>
      </c>
      <c r="H113" s="63">
        <v>0</v>
      </c>
      <c r="I113" s="24" t="s">
        <v>28</v>
      </c>
      <c r="J113" s="25">
        <v>0</v>
      </c>
    </row>
    <row r="116" spans="1:10" ht="21" thickBot="1">
      <c r="A116" s="55" t="s">
        <v>136</v>
      </c>
      <c r="B116" s="134"/>
      <c r="C116" s="56"/>
      <c r="D116" s="61" t="s">
        <v>99</v>
      </c>
      <c r="E116" s="61"/>
      <c r="F116" s="60"/>
      <c r="G116" s="301" t="s">
        <v>100</v>
      </c>
      <c r="H116" s="302"/>
      <c r="I116" s="302"/>
      <c r="J116" s="302"/>
    </row>
    <row r="117" spans="1:10" ht="21">
      <c r="A117" s="135"/>
      <c r="B117" s="135"/>
      <c r="C117" s="136"/>
      <c r="D117" s="136"/>
      <c r="E117" s="136"/>
      <c r="F117" s="135"/>
      <c r="G117" s="57" t="s">
        <v>58</v>
      </c>
      <c r="H117" s="135"/>
      <c r="I117" s="135"/>
    </row>
    <row r="118" spans="1:10" ht="21">
      <c r="A118" s="135"/>
      <c r="B118" s="135"/>
      <c r="C118" s="136"/>
      <c r="D118" s="136"/>
      <c r="E118" s="136"/>
      <c r="F118" s="135"/>
      <c r="G118" s="135"/>
      <c r="H118" s="135"/>
      <c r="I118" s="135"/>
    </row>
    <row r="119" spans="1:10" ht="21">
      <c r="A119" s="58" t="s">
        <v>117</v>
      </c>
      <c r="B119" s="135"/>
      <c r="C119" s="136"/>
      <c r="D119" s="136"/>
      <c r="E119" s="136"/>
      <c r="F119" s="135"/>
      <c r="G119" s="135"/>
      <c r="H119" s="135"/>
      <c r="I119" s="135"/>
    </row>
    <row r="120" spans="1:10" ht="21">
      <c r="A120" s="59" t="s">
        <v>59</v>
      </c>
      <c r="B120" s="135"/>
      <c r="C120" s="136"/>
      <c r="D120" s="136"/>
      <c r="E120" s="136"/>
      <c r="F120" s="135"/>
      <c r="G120" s="135"/>
      <c r="H120" s="135"/>
      <c r="I120" s="135"/>
    </row>
  </sheetData>
  <mergeCells count="32">
    <mergeCell ref="A1:J1"/>
    <mergeCell ref="B2:I2"/>
    <mergeCell ref="A4:E4"/>
    <mergeCell ref="A5:A7"/>
    <mergeCell ref="B5:B7"/>
    <mergeCell ref="C5:C7"/>
    <mergeCell ref="D5:E5"/>
    <mergeCell ref="D6:D7"/>
    <mergeCell ref="E6:E7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</mergeCells>
  <pageMargins left="0.70866141732283472" right="0.70866141732283472" top="0.74803149606299213" bottom="0.74803149606299213" header="0.31496062992125984" footer="0.31496062992125984"/>
  <pageSetup paperSize="9" scale="37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tabColor rgb="FF00B050"/>
    <pageSetUpPr fitToPage="1"/>
  </sheetPr>
  <dimension ref="A1:J120"/>
  <sheetViews>
    <sheetView topLeftCell="A97" zoomScale="55" zoomScaleNormal="55" workbookViewId="0">
      <selection activeCell="J36" sqref="J36"/>
    </sheetView>
  </sheetViews>
  <sheetFormatPr defaultRowHeight="15"/>
  <cols>
    <col min="1" max="1" width="123.140625" style="139" customWidth="1"/>
    <col min="2" max="2" width="9.42578125" style="139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139" customWidth="1"/>
    <col min="7" max="7" width="11.28515625" style="139" customWidth="1"/>
    <col min="8" max="8" width="10.140625" style="139" customWidth="1"/>
    <col min="9" max="9" width="14.140625" style="139" customWidth="1"/>
    <col min="10" max="10" width="14.7109375" style="139" customWidth="1"/>
    <col min="11" max="16384" width="9.140625" style="139"/>
  </cols>
  <sheetData>
    <row r="1" spans="1:10" ht="28.5">
      <c r="A1" s="340" t="s">
        <v>132</v>
      </c>
      <c r="B1" s="340"/>
      <c r="C1" s="340"/>
      <c r="D1" s="340"/>
      <c r="E1" s="340"/>
      <c r="F1" s="341"/>
      <c r="G1" s="341"/>
      <c r="H1" s="341"/>
      <c r="I1" s="341"/>
      <c r="J1" s="341"/>
    </row>
    <row r="2" spans="1:10" ht="22.5">
      <c r="A2" s="9" t="s">
        <v>86</v>
      </c>
      <c r="B2" s="342" t="s">
        <v>129</v>
      </c>
      <c r="C2" s="343"/>
      <c r="D2" s="343"/>
      <c r="E2" s="343"/>
      <c r="F2" s="343"/>
      <c r="G2" s="343"/>
      <c r="H2" s="343"/>
      <c r="I2" s="343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344" t="s">
        <v>0</v>
      </c>
      <c r="B4" s="345"/>
      <c r="C4" s="346"/>
      <c r="D4" s="346"/>
      <c r="E4" s="346"/>
      <c r="I4" s="121" t="s">
        <v>114</v>
      </c>
    </row>
    <row r="5" spans="1:10" ht="20.25">
      <c r="A5" s="347" t="s">
        <v>2</v>
      </c>
      <c r="B5" s="349" t="s">
        <v>3</v>
      </c>
      <c r="C5" s="349" t="s">
        <v>4</v>
      </c>
      <c r="D5" s="351" t="s">
        <v>5</v>
      </c>
      <c r="E5" s="352"/>
    </row>
    <row r="6" spans="1:10">
      <c r="A6" s="348"/>
      <c r="B6" s="350"/>
      <c r="C6" s="350"/>
      <c r="D6" s="350" t="s">
        <v>97</v>
      </c>
      <c r="E6" s="353" t="s">
        <v>98</v>
      </c>
    </row>
    <row r="7" spans="1:10">
      <c r="A7" s="348"/>
      <c r="B7" s="350"/>
      <c r="C7" s="350"/>
      <c r="D7" s="350"/>
      <c r="E7" s="353"/>
    </row>
    <row r="8" spans="1:10" ht="21" thickBot="1">
      <c r="A8" s="37" t="s">
        <v>6</v>
      </c>
      <c r="B8" s="36" t="s">
        <v>7</v>
      </c>
      <c r="C8" s="36">
        <v>1</v>
      </c>
      <c r="D8" s="36">
        <v>2</v>
      </c>
      <c r="E8" s="38">
        <v>3</v>
      </c>
    </row>
    <row r="9" spans="1:10" ht="20.25">
      <c r="A9" s="311" t="s">
        <v>8</v>
      </c>
      <c r="B9" s="312"/>
      <c r="C9" s="312"/>
      <c r="D9" s="312"/>
      <c r="E9" s="313"/>
    </row>
    <row r="10" spans="1:10" ht="20.25">
      <c r="A10" s="29" t="s">
        <v>9</v>
      </c>
      <c r="B10" s="15">
        <v>2010</v>
      </c>
      <c r="C10" s="39">
        <v>21</v>
      </c>
      <c r="D10" s="39">
        <v>19</v>
      </c>
      <c r="E10" s="40">
        <v>2</v>
      </c>
    </row>
    <row r="11" spans="1:10" ht="20.25">
      <c r="A11" s="41" t="s">
        <v>10</v>
      </c>
      <c r="B11" s="42"/>
      <c r="C11" s="43"/>
      <c r="D11" s="43"/>
      <c r="E11" s="44"/>
    </row>
    <row r="12" spans="1:10" ht="20.25">
      <c r="A12" s="29" t="s">
        <v>11</v>
      </c>
      <c r="B12" s="15">
        <v>2011</v>
      </c>
      <c r="C12" s="39">
        <v>21</v>
      </c>
      <c r="D12" s="45">
        <v>19</v>
      </c>
      <c r="E12" s="46">
        <v>2</v>
      </c>
    </row>
    <row r="13" spans="1:10" ht="20.25">
      <c r="A13" s="29" t="s">
        <v>12</v>
      </c>
      <c r="B13" s="15">
        <v>2012</v>
      </c>
      <c r="C13" s="39">
        <v>0</v>
      </c>
      <c r="D13" s="45">
        <v>0</v>
      </c>
      <c r="E13" s="46">
        <v>0</v>
      </c>
    </row>
    <row r="14" spans="1:10" ht="20.25">
      <c r="A14" s="29" t="s">
        <v>13</v>
      </c>
      <c r="B14" s="15">
        <v>2013</v>
      </c>
      <c r="C14" s="39">
        <v>21</v>
      </c>
      <c r="D14" s="39">
        <v>19</v>
      </c>
      <c r="E14" s="39">
        <v>2</v>
      </c>
    </row>
    <row r="15" spans="1:10" ht="20.25">
      <c r="A15" s="29" t="s">
        <v>14</v>
      </c>
      <c r="B15" s="122"/>
      <c r="C15" s="43"/>
      <c r="D15" s="75"/>
      <c r="E15" s="76"/>
    </row>
    <row r="16" spans="1:10" ht="40.5">
      <c r="A16" s="14" t="s">
        <v>87</v>
      </c>
      <c r="B16" s="15">
        <v>2014</v>
      </c>
      <c r="C16" s="39">
        <v>17</v>
      </c>
      <c r="D16" s="45">
        <v>16</v>
      </c>
      <c r="E16" s="46">
        <v>1</v>
      </c>
    </row>
    <row r="17" spans="1:5" ht="20.25">
      <c r="A17" s="41" t="s">
        <v>15</v>
      </c>
      <c r="B17" s="15">
        <v>2015</v>
      </c>
      <c r="C17" s="39">
        <v>0</v>
      </c>
      <c r="D17" s="45">
        <v>0</v>
      </c>
      <c r="E17" s="46">
        <v>0</v>
      </c>
    </row>
    <row r="18" spans="1:5" ht="81">
      <c r="A18" s="14" t="s">
        <v>16</v>
      </c>
      <c r="B18" s="15">
        <v>2016</v>
      </c>
      <c r="C18" s="39">
        <v>0</v>
      </c>
      <c r="D18" s="45">
        <v>0</v>
      </c>
      <c r="E18" s="46">
        <v>0</v>
      </c>
    </row>
    <row r="19" spans="1:5" ht="81">
      <c r="A19" s="14" t="s">
        <v>17</v>
      </c>
      <c r="B19" s="15">
        <v>2017</v>
      </c>
      <c r="C19" s="39">
        <v>3</v>
      </c>
      <c r="D19" s="45">
        <v>2</v>
      </c>
      <c r="E19" s="46">
        <v>1</v>
      </c>
    </row>
    <row r="20" spans="1:5" ht="81">
      <c r="A20" s="14" t="s">
        <v>18</v>
      </c>
      <c r="B20" s="15">
        <v>2018</v>
      </c>
      <c r="C20" s="39">
        <v>0</v>
      </c>
      <c r="D20" s="45">
        <v>0</v>
      </c>
      <c r="E20" s="46">
        <v>0</v>
      </c>
    </row>
    <row r="21" spans="1:5" ht="101.25">
      <c r="A21" s="14" t="s">
        <v>19</v>
      </c>
      <c r="B21" s="15">
        <v>2019</v>
      </c>
      <c r="C21" s="39">
        <v>1</v>
      </c>
      <c r="D21" s="45">
        <v>1</v>
      </c>
      <c r="E21" s="46">
        <v>0</v>
      </c>
    </row>
    <row r="22" spans="1:5" ht="60.75">
      <c r="A22" s="14" t="s">
        <v>33</v>
      </c>
      <c r="B22" s="15">
        <v>2020</v>
      </c>
      <c r="C22" s="39">
        <v>0</v>
      </c>
      <c r="D22" s="43" t="s">
        <v>31</v>
      </c>
      <c r="E22" s="46">
        <v>0</v>
      </c>
    </row>
    <row r="23" spans="1:5" ht="60.75">
      <c r="A23" s="14" t="s">
        <v>34</v>
      </c>
      <c r="B23" s="15">
        <v>2021</v>
      </c>
      <c r="C23" s="39">
        <v>0</v>
      </c>
      <c r="D23" s="43" t="s">
        <v>31</v>
      </c>
      <c r="E23" s="46">
        <v>0</v>
      </c>
    </row>
    <row r="24" spans="1:5" ht="40.5">
      <c r="A24" s="14" t="s">
        <v>35</v>
      </c>
      <c r="B24" s="15">
        <v>2022</v>
      </c>
      <c r="C24" s="39">
        <v>0</v>
      </c>
      <c r="D24" s="43" t="s">
        <v>31</v>
      </c>
      <c r="E24" s="46">
        <v>0</v>
      </c>
    </row>
    <row r="25" spans="1:5" ht="81">
      <c r="A25" s="14" t="s">
        <v>36</v>
      </c>
      <c r="B25" s="15">
        <v>2023</v>
      </c>
      <c r="C25" s="39">
        <v>0</v>
      </c>
      <c r="D25" s="43" t="s">
        <v>31</v>
      </c>
      <c r="E25" s="46">
        <v>0</v>
      </c>
    </row>
    <row r="26" spans="1:5" ht="81">
      <c r="A26" s="14" t="s">
        <v>37</v>
      </c>
      <c r="B26" s="15">
        <v>2024</v>
      </c>
      <c r="C26" s="39">
        <v>0</v>
      </c>
      <c r="D26" s="43" t="s">
        <v>31</v>
      </c>
      <c r="E26" s="46">
        <v>0</v>
      </c>
    </row>
    <row r="27" spans="1:5" ht="40.5">
      <c r="A27" s="14" t="s">
        <v>38</v>
      </c>
      <c r="B27" s="15">
        <v>2025</v>
      </c>
      <c r="C27" s="39">
        <v>0</v>
      </c>
      <c r="D27" s="43" t="s">
        <v>31</v>
      </c>
      <c r="E27" s="46">
        <v>0</v>
      </c>
    </row>
    <row r="28" spans="1:5" ht="60.75">
      <c r="A28" s="14" t="s">
        <v>39</v>
      </c>
      <c r="B28" s="15">
        <v>2026</v>
      </c>
      <c r="C28" s="39">
        <v>0</v>
      </c>
      <c r="D28" s="43" t="s">
        <v>31</v>
      </c>
      <c r="E28" s="46">
        <v>0</v>
      </c>
    </row>
    <row r="29" spans="1:5" ht="81">
      <c r="A29" s="14" t="s">
        <v>40</v>
      </c>
      <c r="B29" s="15">
        <v>2027</v>
      </c>
      <c r="C29" s="39">
        <v>0</v>
      </c>
      <c r="D29" s="43" t="s">
        <v>31</v>
      </c>
      <c r="E29" s="46">
        <v>0</v>
      </c>
    </row>
    <row r="30" spans="1:5" ht="121.5" customHeight="1">
      <c r="A30" s="14" t="s">
        <v>71</v>
      </c>
      <c r="B30" s="15">
        <v>2028</v>
      </c>
      <c r="C30" s="39">
        <v>0</v>
      </c>
      <c r="D30" s="43" t="s">
        <v>31</v>
      </c>
      <c r="E30" s="46">
        <v>0</v>
      </c>
    </row>
    <row r="31" spans="1:5" ht="40.5">
      <c r="A31" s="14" t="s">
        <v>72</v>
      </c>
      <c r="B31" s="15">
        <v>2030</v>
      </c>
      <c r="C31" s="39">
        <v>0</v>
      </c>
      <c r="D31" s="39">
        <v>0</v>
      </c>
      <c r="E31" s="39">
        <v>0</v>
      </c>
    </row>
    <row r="32" spans="1:5" ht="20.25">
      <c r="A32" s="47" t="s">
        <v>15</v>
      </c>
      <c r="B32" s="15">
        <v>2031</v>
      </c>
      <c r="C32" s="39">
        <v>0</v>
      </c>
      <c r="D32" s="45">
        <v>0</v>
      </c>
      <c r="E32" s="46">
        <v>0</v>
      </c>
    </row>
    <row r="33" spans="1:9" ht="20.25">
      <c r="A33" s="14" t="s">
        <v>41</v>
      </c>
      <c r="B33" s="15"/>
      <c r="C33" s="77"/>
      <c r="D33" s="77"/>
      <c r="E33" s="78"/>
    </row>
    <row r="34" spans="1:9" ht="40.5">
      <c r="A34" s="29" t="s">
        <v>42</v>
      </c>
      <c r="B34" s="15">
        <v>2032</v>
      </c>
      <c r="C34" s="39">
        <v>0</v>
      </c>
      <c r="D34" s="45">
        <v>0</v>
      </c>
      <c r="E34" s="46">
        <v>0</v>
      </c>
    </row>
    <row r="35" spans="1:9" ht="20.25">
      <c r="A35" s="29" t="s">
        <v>43</v>
      </c>
      <c r="B35" s="15">
        <v>2033</v>
      </c>
      <c r="C35" s="39">
        <v>0</v>
      </c>
      <c r="D35" s="45">
        <v>0</v>
      </c>
      <c r="E35" s="46">
        <v>0</v>
      </c>
    </row>
    <row r="36" spans="1:9" ht="20.25">
      <c r="A36" s="29" t="s">
        <v>44</v>
      </c>
      <c r="B36" s="15">
        <v>2034</v>
      </c>
      <c r="C36" s="39">
        <v>0</v>
      </c>
      <c r="D36" s="45">
        <v>0</v>
      </c>
      <c r="E36" s="46">
        <v>0</v>
      </c>
    </row>
    <row r="37" spans="1:9" ht="21" thickBot="1">
      <c r="A37" s="79" t="s">
        <v>45</v>
      </c>
      <c r="B37" s="30">
        <v>2035</v>
      </c>
      <c r="C37" s="80">
        <v>0</v>
      </c>
      <c r="D37" s="81">
        <v>0</v>
      </c>
      <c r="E37" s="82">
        <v>0</v>
      </c>
    </row>
    <row r="38" spans="1:9" ht="40.5" customHeight="1">
      <c r="A38" s="83" t="s">
        <v>94</v>
      </c>
      <c r="B38" s="65">
        <v>2036</v>
      </c>
      <c r="C38" s="84">
        <v>0</v>
      </c>
      <c r="D38" s="84">
        <v>0</v>
      </c>
      <c r="E38" s="84">
        <v>0</v>
      </c>
      <c r="F38" s="314" t="s">
        <v>85</v>
      </c>
      <c r="G38" s="315"/>
      <c r="H38" s="315"/>
      <c r="I38" s="316"/>
    </row>
    <row r="39" spans="1:9" ht="20.25" customHeight="1">
      <c r="A39" s="29" t="s">
        <v>10</v>
      </c>
      <c r="B39" s="15"/>
      <c r="C39" s="75"/>
      <c r="D39" s="75"/>
      <c r="E39" s="76"/>
      <c r="F39" s="317"/>
      <c r="G39" s="318"/>
      <c r="H39" s="318"/>
      <c r="I39" s="319"/>
    </row>
    <row r="40" spans="1:9" ht="40.5">
      <c r="A40" s="29" t="s">
        <v>95</v>
      </c>
      <c r="B40" s="15">
        <v>2037</v>
      </c>
      <c r="C40" s="39">
        <v>0</v>
      </c>
      <c r="D40" s="45">
        <v>0</v>
      </c>
      <c r="E40" s="46">
        <v>0</v>
      </c>
      <c r="F40" s="317"/>
      <c r="G40" s="318"/>
      <c r="H40" s="318"/>
      <c r="I40" s="319"/>
    </row>
    <row r="41" spans="1:9" ht="61.5" thickBot="1">
      <c r="A41" s="85" t="s">
        <v>96</v>
      </c>
      <c r="B41" s="22">
        <v>2038</v>
      </c>
      <c r="C41" s="86">
        <v>0</v>
      </c>
      <c r="D41" s="87">
        <v>0</v>
      </c>
      <c r="E41" s="88">
        <v>0</v>
      </c>
      <c r="F41" s="320"/>
      <c r="G41" s="321"/>
      <c r="H41" s="321"/>
      <c r="I41" s="322"/>
    </row>
    <row r="42" spans="1:9" ht="20.25" customHeight="1">
      <c r="A42" s="323" t="s">
        <v>20</v>
      </c>
      <c r="B42" s="324"/>
      <c r="C42" s="324"/>
      <c r="D42" s="324"/>
      <c r="E42" s="325"/>
    </row>
    <row r="43" spans="1:9" ht="20.25">
      <c r="A43" s="14" t="s">
        <v>46</v>
      </c>
      <c r="B43" s="15">
        <v>2040</v>
      </c>
      <c r="C43" s="39">
        <v>91</v>
      </c>
      <c r="D43" s="48">
        <v>1</v>
      </c>
      <c r="E43" s="49">
        <v>90</v>
      </c>
    </row>
    <row r="44" spans="1:9" ht="40.5">
      <c r="A44" s="14" t="s">
        <v>47</v>
      </c>
      <c r="B44" s="15">
        <v>2050</v>
      </c>
      <c r="C44" s="39">
        <v>44</v>
      </c>
      <c r="D44" s="48">
        <v>1</v>
      </c>
      <c r="E44" s="49">
        <v>43</v>
      </c>
    </row>
    <row r="45" spans="1:9" ht="40.5">
      <c r="A45" s="14" t="s">
        <v>21</v>
      </c>
      <c r="B45" s="15">
        <v>2060</v>
      </c>
      <c r="C45" s="39">
        <v>0</v>
      </c>
      <c r="D45" s="48">
        <v>0</v>
      </c>
      <c r="E45" s="49">
        <v>0</v>
      </c>
    </row>
    <row r="46" spans="1:9" ht="40.5">
      <c r="A46" s="14" t="s">
        <v>73</v>
      </c>
      <c r="B46" s="15">
        <v>2070</v>
      </c>
      <c r="C46" s="39">
        <v>0</v>
      </c>
      <c r="D46" s="48">
        <v>0</v>
      </c>
      <c r="E46" s="49">
        <v>0</v>
      </c>
    </row>
    <row r="47" spans="1:9" ht="20.25">
      <c r="A47" s="14" t="s">
        <v>15</v>
      </c>
      <c r="B47" s="15">
        <v>2071</v>
      </c>
      <c r="C47" s="39">
        <v>0</v>
      </c>
      <c r="D47" s="18">
        <v>0</v>
      </c>
      <c r="E47" s="20">
        <v>0</v>
      </c>
    </row>
    <row r="48" spans="1:9" ht="20.25">
      <c r="A48" s="14" t="s">
        <v>48</v>
      </c>
      <c r="B48" s="15"/>
      <c r="C48" s="17"/>
      <c r="D48" s="17"/>
      <c r="E48" s="74"/>
    </row>
    <row r="49" spans="1:10" ht="60.75">
      <c r="A49" s="14" t="s">
        <v>49</v>
      </c>
      <c r="B49" s="15">
        <v>2072</v>
      </c>
      <c r="C49" s="39">
        <v>0</v>
      </c>
      <c r="D49" s="18">
        <v>0</v>
      </c>
      <c r="E49" s="20">
        <v>0</v>
      </c>
    </row>
    <row r="50" spans="1:10" ht="61.5" thickBot="1">
      <c r="A50" s="50" t="s">
        <v>50</v>
      </c>
      <c r="B50" s="30">
        <v>2073</v>
      </c>
      <c r="C50" s="39">
        <v>0</v>
      </c>
      <c r="D50" s="33">
        <v>0</v>
      </c>
      <c r="E50" s="34">
        <v>0</v>
      </c>
    </row>
    <row r="51" spans="1:10" ht="21" thickBot="1">
      <c r="A51" s="51" t="s">
        <v>32</v>
      </c>
      <c r="B51" s="52">
        <v>2100</v>
      </c>
      <c r="C51" s="53">
        <v>219</v>
      </c>
      <c r="D51" s="53">
        <v>78</v>
      </c>
      <c r="E51" s="53">
        <v>141</v>
      </c>
    </row>
    <row r="54" spans="1:10" ht="20.25">
      <c r="A54" s="11" t="s">
        <v>26</v>
      </c>
    </row>
    <row r="55" spans="1:10" ht="21.75" thickBot="1">
      <c r="I55" s="54" t="s">
        <v>51</v>
      </c>
    </row>
    <row r="56" spans="1:10" ht="21" thickBot="1">
      <c r="A56" s="326" t="s">
        <v>2</v>
      </c>
      <c r="B56" s="329" t="s">
        <v>3</v>
      </c>
      <c r="C56" s="332" t="s">
        <v>22</v>
      </c>
      <c r="D56" s="335" t="s">
        <v>23</v>
      </c>
      <c r="E56" s="336"/>
      <c r="F56" s="336"/>
      <c r="G56" s="337"/>
      <c r="H56" s="335" t="s">
        <v>97</v>
      </c>
      <c r="I56" s="336"/>
      <c r="J56" s="337"/>
    </row>
    <row r="57" spans="1:10" ht="20.25">
      <c r="A57" s="327"/>
      <c r="B57" s="330"/>
      <c r="C57" s="333"/>
      <c r="D57" s="338" t="s">
        <v>25</v>
      </c>
      <c r="E57" s="339" t="s">
        <v>10</v>
      </c>
      <c r="F57" s="305"/>
      <c r="G57" s="306"/>
      <c r="H57" s="303" t="s">
        <v>25</v>
      </c>
      <c r="I57" s="305" t="s">
        <v>10</v>
      </c>
      <c r="J57" s="306"/>
    </row>
    <row r="58" spans="1:10" ht="41.25" thickBot="1">
      <c r="A58" s="328"/>
      <c r="B58" s="331"/>
      <c r="C58" s="334"/>
      <c r="D58" s="331"/>
      <c r="E58" s="91" t="s">
        <v>89</v>
      </c>
      <c r="F58" s="12" t="s">
        <v>90</v>
      </c>
      <c r="G58" s="13" t="s">
        <v>88</v>
      </c>
      <c r="H58" s="304"/>
      <c r="I58" s="12" t="s">
        <v>89</v>
      </c>
      <c r="J58" s="13" t="s">
        <v>90</v>
      </c>
    </row>
    <row r="59" spans="1:10" ht="21" thickBot="1">
      <c r="A59" s="102" t="s">
        <v>6</v>
      </c>
      <c r="B59" s="109" t="s">
        <v>7</v>
      </c>
      <c r="C59" s="106">
        <v>1</v>
      </c>
      <c r="D59" s="94">
        <v>2</v>
      </c>
      <c r="E59" s="92">
        <v>3</v>
      </c>
      <c r="F59" s="26">
        <v>4</v>
      </c>
      <c r="G59" s="26">
        <v>5</v>
      </c>
      <c r="H59" s="26">
        <v>6</v>
      </c>
      <c r="I59" s="26">
        <v>7</v>
      </c>
      <c r="J59" s="27">
        <v>8</v>
      </c>
    </row>
    <row r="60" spans="1:10" ht="21" thickBot="1">
      <c r="A60" s="103" t="s">
        <v>92</v>
      </c>
      <c r="B60" s="110">
        <v>3010</v>
      </c>
      <c r="C60" s="107">
        <v>276</v>
      </c>
      <c r="D60" s="100">
        <v>171.5</v>
      </c>
      <c r="E60" s="120">
        <v>0</v>
      </c>
      <c r="F60" s="73">
        <v>21.5</v>
      </c>
      <c r="G60" s="73">
        <v>150</v>
      </c>
      <c r="H60" s="101">
        <v>104.5</v>
      </c>
      <c r="I60" s="73">
        <v>0</v>
      </c>
      <c r="J60" s="114">
        <v>104.5</v>
      </c>
    </row>
    <row r="61" spans="1:10" ht="20.25">
      <c r="A61" s="104" t="s">
        <v>60</v>
      </c>
      <c r="B61" s="111">
        <v>3011</v>
      </c>
      <c r="C61" s="108">
        <v>180</v>
      </c>
      <c r="D61" s="95">
        <v>80</v>
      </c>
      <c r="E61" s="97">
        <v>0</v>
      </c>
      <c r="F61" s="98">
        <v>20</v>
      </c>
      <c r="G61" s="99">
        <v>60</v>
      </c>
      <c r="H61" s="89">
        <v>100</v>
      </c>
      <c r="I61" s="98">
        <v>0</v>
      </c>
      <c r="J61" s="99">
        <v>100</v>
      </c>
    </row>
    <row r="62" spans="1:10" ht="20.25">
      <c r="A62" s="105" t="s">
        <v>74</v>
      </c>
      <c r="B62" s="112">
        <v>3012</v>
      </c>
      <c r="C62" s="108">
        <v>0</v>
      </c>
      <c r="D62" s="96">
        <v>0</v>
      </c>
      <c r="E62" s="93" t="s">
        <v>28</v>
      </c>
      <c r="F62" s="33">
        <v>0</v>
      </c>
      <c r="G62" s="34">
        <v>0</v>
      </c>
      <c r="H62" s="90">
        <v>0</v>
      </c>
      <c r="I62" s="32" t="s">
        <v>28</v>
      </c>
      <c r="J62" s="34">
        <v>0</v>
      </c>
    </row>
    <row r="63" spans="1:10" ht="20.25">
      <c r="A63" s="105" t="s">
        <v>61</v>
      </c>
      <c r="B63" s="112">
        <v>3013</v>
      </c>
      <c r="C63" s="108">
        <v>16</v>
      </c>
      <c r="D63" s="96">
        <v>11.5</v>
      </c>
      <c r="E63" s="93" t="s">
        <v>28</v>
      </c>
      <c r="F63" s="33">
        <v>1.5</v>
      </c>
      <c r="G63" s="34">
        <v>10</v>
      </c>
      <c r="H63" s="90">
        <v>4.5</v>
      </c>
      <c r="I63" s="32" t="s">
        <v>28</v>
      </c>
      <c r="J63" s="34">
        <v>4.5</v>
      </c>
    </row>
    <row r="64" spans="1:10" ht="20.25">
      <c r="A64" s="105" t="s">
        <v>75</v>
      </c>
      <c r="B64" s="112">
        <v>3014</v>
      </c>
      <c r="C64" s="108">
        <v>0</v>
      </c>
      <c r="D64" s="96">
        <v>0</v>
      </c>
      <c r="E64" s="93" t="s">
        <v>28</v>
      </c>
      <c r="F64" s="33">
        <v>0</v>
      </c>
      <c r="G64" s="34">
        <v>0</v>
      </c>
      <c r="H64" s="90">
        <v>0</v>
      </c>
      <c r="I64" s="32" t="s">
        <v>28</v>
      </c>
      <c r="J64" s="34">
        <v>0</v>
      </c>
    </row>
    <row r="65" spans="1:10" ht="20.25">
      <c r="A65" s="105" t="s">
        <v>62</v>
      </c>
      <c r="B65" s="112">
        <v>3015</v>
      </c>
      <c r="C65" s="108">
        <v>0</v>
      </c>
      <c r="D65" s="96">
        <v>0</v>
      </c>
      <c r="E65" s="93" t="s">
        <v>28</v>
      </c>
      <c r="F65" s="33">
        <v>0</v>
      </c>
      <c r="G65" s="34">
        <v>0</v>
      </c>
      <c r="H65" s="90">
        <v>0</v>
      </c>
      <c r="I65" s="32" t="s">
        <v>28</v>
      </c>
      <c r="J65" s="34">
        <v>0</v>
      </c>
    </row>
    <row r="66" spans="1:10" ht="20.25">
      <c r="A66" s="105" t="s">
        <v>63</v>
      </c>
      <c r="B66" s="112">
        <v>3016</v>
      </c>
      <c r="C66" s="108">
        <v>0</v>
      </c>
      <c r="D66" s="96">
        <v>0</v>
      </c>
      <c r="E66" s="93" t="s">
        <v>28</v>
      </c>
      <c r="F66" s="33">
        <v>0</v>
      </c>
      <c r="G66" s="34">
        <v>0</v>
      </c>
      <c r="H66" s="90">
        <v>0</v>
      </c>
      <c r="I66" s="32" t="s">
        <v>28</v>
      </c>
      <c r="J66" s="34">
        <v>0</v>
      </c>
    </row>
    <row r="67" spans="1:10" ht="20.25">
      <c r="A67" s="105" t="s">
        <v>64</v>
      </c>
      <c r="B67" s="112">
        <v>3017</v>
      </c>
      <c r="C67" s="108">
        <v>0</v>
      </c>
      <c r="D67" s="96">
        <v>0</v>
      </c>
      <c r="E67" s="93" t="s">
        <v>28</v>
      </c>
      <c r="F67" s="33">
        <v>0</v>
      </c>
      <c r="G67" s="34">
        <v>0</v>
      </c>
      <c r="H67" s="90">
        <v>0</v>
      </c>
      <c r="I67" s="32" t="s">
        <v>28</v>
      </c>
      <c r="J67" s="34">
        <v>0</v>
      </c>
    </row>
    <row r="68" spans="1:10" ht="20.25">
      <c r="A68" s="105" t="s">
        <v>65</v>
      </c>
      <c r="B68" s="112">
        <v>3018</v>
      </c>
      <c r="C68" s="108">
        <v>0</v>
      </c>
      <c r="D68" s="96">
        <v>0</v>
      </c>
      <c r="E68" s="93" t="s">
        <v>28</v>
      </c>
      <c r="F68" s="33">
        <v>0</v>
      </c>
      <c r="G68" s="34">
        <v>0</v>
      </c>
      <c r="H68" s="90">
        <v>0</v>
      </c>
      <c r="I68" s="32" t="s">
        <v>28</v>
      </c>
      <c r="J68" s="34">
        <v>0</v>
      </c>
    </row>
    <row r="69" spans="1:10" ht="20.25">
      <c r="A69" s="105" t="s">
        <v>66</v>
      </c>
      <c r="B69" s="112">
        <v>3019</v>
      </c>
      <c r="C69" s="108">
        <v>0</v>
      </c>
      <c r="D69" s="96">
        <v>0</v>
      </c>
      <c r="E69" s="93" t="s">
        <v>28</v>
      </c>
      <c r="F69" s="33">
        <v>0</v>
      </c>
      <c r="G69" s="34">
        <v>0</v>
      </c>
      <c r="H69" s="90">
        <v>0</v>
      </c>
      <c r="I69" s="32" t="s">
        <v>28</v>
      </c>
      <c r="J69" s="34">
        <v>0</v>
      </c>
    </row>
    <row r="70" spans="1:10" ht="20.25">
      <c r="A70" s="105" t="s">
        <v>76</v>
      </c>
      <c r="B70" s="112">
        <v>3020</v>
      </c>
      <c r="C70" s="108">
        <v>0</v>
      </c>
      <c r="D70" s="96">
        <v>0</v>
      </c>
      <c r="E70" s="93" t="s">
        <v>28</v>
      </c>
      <c r="F70" s="33">
        <v>0</v>
      </c>
      <c r="G70" s="34">
        <v>0</v>
      </c>
      <c r="H70" s="90">
        <v>0</v>
      </c>
      <c r="I70" s="32" t="s">
        <v>28</v>
      </c>
      <c r="J70" s="34">
        <v>0</v>
      </c>
    </row>
    <row r="71" spans="1:10" ht="20.25">
      <c r="A71" s="105" t="s">
        <v>68</v>
      </c>
      <c r="B71" s="112">
        <v>3021</v>
      </c>
      <c r="C71" s="108">
        <v>0</v>
      </c>
      <c r="D71" s="96">
        <v>0</v>
      </c>
      <c r="E71" s="93" t="s">
        <v>28</v>
      </c>
      <c r="F71" s="33">
        <v>0</v>
      </c>
      <c r="G71" s="34">
        <v>0</v>
      </c>
      <c r="H71" s="90">
        <v>0</v>
      </c>
      <c r="I71" s="32" t="s">
        <v>28</v>
      </c>
      <c r="J71" s="34">
        <v>0</v>
      </c>
    </row>
    <row r="72" spans="1:10" ht="20.25">
      <c r="A72" s="105" t="s">
        <v>77</v>
      </c>
      <c r="B72" s="112">
        <v>3022</v>
      </c>
      <c r="C72" s="108">
        <v>0</v>
      </c>
      <c r="D72" s="96">
        <v>0</v>
      </c>
      <c r="E72" s="93" t="s">
        <v>28</v>
      </c>
      <c r="F72" s="33">
        <v>0</v>
      </c>
      <c r="G72" s="34">
        <v>0</v>
      </c>
      <c r="H72" s="90">
        <v>0</v>
      </c>
      <c r="I72" s="32" t="s">
        <v>28</v>
      </c>
      <c r="J72" s="34">
        <v>0</v>
      </c>
    </row>
    <row r="73" spans="1:10" ht="20.25">
      <c r="A73" s="105" t="s">
        <v>69</v>
      </c>
      <c r="B73" s="112">
        <v>3023</v>
      </c>
      <c r="C73" s="108">
        <v>0</v>
      </c>
      <c r="D73" s="96">
        <v>0</v>
      </c>
      <c r="E73" s="93" t="s">
        <v>28</v>
      </c>
      <c r="F73" s="33">
        <v>0</v>
      </c>
      <c r="G73" s="34">
        <v>0</v>
      </c>
      <c r="H73" s="90">
        <v>0</v>
      </c>
      <c r="I73" s="32" t="s">
        <v>28</v>
      </c>
      <c r="J73" s="34">
        <v>0</v>
      </c>
    </row>
    <row r="74" spans="1:10" ht="20.25">
      <c r="A74" s="105" t="s">
        <v>78</v>
      </c>
      <c r="B74" s="112">
        <v>3024</v>
      </c>
      <c r="C74" s="108">
        <v>0</v>
      </c>
      <c r="D74" s="96">
        <v>0</v>
      </c>
      <c r="E74" s="93" t="s">
        <v>28</v>
      </c>
      <c r="F74" s="33">
        <v>0</v>
      </c>
      <c r="G74" s="34">
        <v>0</v>
      </c>
      <c r="H74" s="90">
        <v>0</v>
      </c>
      <c r="I74" s="32" t="s">
        <v>28</v>
      </c>
      <c r="J74" s="34">
        <v>0</v>
      </c>
    </row>
    <row r="75" spans="1:10" ht="20.25">
      <c r="A75" s="105" t="s">
        <v>79</v>
      </c>
      <c r="B75" s="112">
        <v>3025</v>
      </c>
      <c r="C75" s="108">
        <v>80</v>
      </c>
      <c r="D75" s="96">
        <v>80</v>
      </c>
      <c r="E75" s="93" t="s">
        <v>28</v>
      </c>
      <c r="F75" s="33">
        <v>0</v>
      </c>
      <c r="G75" s="34">
        <v>80</v>
      </c>
      <c r="H75" s="90">
        <v>0</v>
      </c>
      <c r="I75" s="32" t="s">
        <v>28</v>
      </c>
      <c r="J75" s="34">
        <v>0</v>
      </c>
    </row>
    <row r="76" spans="1:10" ht="21" thickBot="1">
      <c r="A76" s="105" t="s">
        <v>80</v>
      </c>
      <c r="B76" s="112">
        <v>3026</v>
      </c>
      <c r="C76" s="108">
        <v>0</v>
      </c>
      <c r="D76" s="96">
        <v>0</v>
      </c>
      <c r="E76" s="93" t="s">
        <v>31</v>
      </c>
      <c r="F76" s="33">
        <v>0</v>
      </c>
      <c r="G76" s="34">
        <v>0</v>
      </c>
      <c r="H76" s="90">
        <v>0</v>
      </c>
      <c r="I76" s="32" t="s">
        <v>31</v>
      </c>
      <c r="J76" s="34">
        <v>0</v>
      </c>
    </row>
    <row r="77" spans="1:10" ht="12.75" hidden="1" customHeight="1" thickBot="1">
      <c r="A77" s="124" t="s">
        <v>81</v>
      </c>
      <c r="B77" s="125">
        <v>3027</v>
      </c>
      <c r="C77" s="126"/>
      <c r="D77" s="125"/>
      <c r="E77" s="127"/>
      <c r="F77" s="24"/>
      <c r="G77" s="128"/>
      <c r="H77" s="129"/>
      <c r="I77" s="24"/>
      <c r="J77" s="128"/>
    </row>
    <row r="78" spans="1:10" ht="21" thickBot="1">
      <c r="A78" s="51" t="s">
        <v>93</v>
      </c>
      <c r="B78" s="52">
        <v>3030</v>
      </c>
      <c r="C78" s="73">
        <v>296</v>
      </c>
      <c r="D78" s="73">
        <v>181.5</v>
      </c>
      <c r="E78" s="53"/>
      <c r="F78" s="53">
        <v>31.5</v>
      </c>
      <c r="G78" s="53">
        <v>150</v>
      </c>
      <c r="H78" s="73">
        <v>114.5</v>
      </c>
      <c r="I78" s="53">
        <v>0</v>
      </c>
      <c r="J78" s="53">
        <v>114.5</v>
      </c>
    </row>
    <row r="79" spans="1:10" ht="20.25">
      <c r="A79" s="69" t="s">
        <v>60</v>
      </c>
      <c r="B79" s="70">
        <v>3031</v>
      </c>
      <c r="C79" s="28">
        <v>200</v>
      </c>
      <c r="D79" s="28">
        <v>90</v>
      </c>
      <c r="E79" s="32" t="s">
        <v>28</v>
      </c>
      <c r="F79" s="71">
        <v>30</v>
      </c>
      <c r="G79" s="71">
        <v>60</v>
      </c>
      <c r="H79" s="28">
        <v>110</v>
      </c>
      <c r="I79" s="71">
        <v>0</v>
      </c>
      <c r="J79" s="72">
        <v>110</v>
      </c>
    </row>
    <row r="80" spans="1:10" ht="20.25">
      <c r="A80" s="14" t="s">
        <v>74</v>
      </c>
      <c r="B80" s="30">
        <v>3032</v>
      </c>
      <c r="C80" s="35">
        <v>0</v>
      </c>
      <c r="D80" s="31">
        <v>0</v>
      </c>
      <c r="E80" s="32" t="s">
        <v>28</v>
      </c>
      <c r="F80" s="33">
        <v>0</v>
      </c>
      <c r="G80" s="33">
        <v>0</v>
      </c>
      <c r="H80" s="31">
        <v>0</v>
      </c>
      <c r="I80" s="32" t="s">
        <v>28</v>
      </c>
      <c r="J80" s="34">
        <v>0</v>
      </c>
    </row>
    <row r="81" spans="1:10" ht="20.25">
      <c r="A81" s="14" t="s">
        <v>61</v>
      </c>
      <c r="B81" s="30">
        <v>3033</v>
      </c>
      <c r="C81" s="35">
        <v>16</v>
      </c>
      <c r="D81" s="31">
        <v>11.5</v>
      </c>
      <c r="E81" s="32" t="s">
        <v>28</v>
      </c>
      <c r="F81" s="33">
        <v>1.5</v>
      </c>
      <c r="G81" s="33">
        <v>10</v>
      </c>
      <c r="H81" s="31">
        <v>4.5</v>
      </c>
      <c r="I81" s="32" t="s">
        <v>28</v>
      </c>
      <c r="J81" s="34">
        <v>4.5</v>
      </c>
    </row>
    <row r="82" spans="1:10" ht="20.25">
      <c r="A82" s="14" t="s">
        <v>75</v>
      </c>
      <c r="B82" s="30">
        <v>3034</v>
      </c>
      <c r="C82" s="35">
        <v>0</v>
      </c>
      <c r="D82" s="31">
        <v>0</v>
      </c>
      <c r="E82" s="32" t="s">
        <v>28</v>
      </c>
      <c r="F82" s="33">
        <v>0</v>
      </c>
      <c r="G82" s="33">
        <v>0</v>
      </c>
      <c r="H82" s="31">
        <v>0</v>
      </c>
      <c r="I82" s="32" t="s">
        <v>28</v>
      </c>
      <c r="J82" s="34">
        <v>0</v>
      </c>
    </row>
    <row r="83" spans="1:10" ht="20.25">
      <c r="A83" s="14" t="s">
        <v>62</v>
      </c>
      <c r="B83" s="30">
        <v>3035</v>
      </c>
      <c r="C83" s="35">
        <v>0</v>
      </c>
      <c r="D83" s="31">
        <v>0</v>
      </c>
      <c r="E83" s="32" t="s">
        <v>28</v>
      </c>
      <c r="F83" s="33">
        <v>0</v>
      </c>
      <c r="G83" s="33">
        <v>0</v>
      </c>
      <c r="H83" s="31">
        <v>0</v>
      </c>
      <c r="I83" s="32" t="s">
        <v>28</v>
      </c>
      <c r="J83" s="34">
        <v>0</v>
      </c>
    </row>
    <row r="84" spans="1:10" ht="20.25">
      <c r="A84" s="14" t="s">
        <v>82</v>
      </c>
      <c r="B84" s="30">
        <v>3036</v>
      </c>
      <c r="C84" s="35">
        <v>0</v>
      </c>
      <c r="D84" s="31">
        <v>0</v>
      </c>
      <c r="E84" s="32" t="s">
        <v>28</v>
      </c>
      <c r="F84" s="33">
        <v>0</v>
      </c>
      <c r="G84" s="33">
        <v>0</v>
      </c>
      <c r="H84" s="31">
        <v>0</v>
      </c>
      <c r="I84" s="32" t="s">
        <v>28</v>
      </c>
      <c r="J84" s="34">
        <v>0</v>
      </c>
    </row>
    <row r="85" spans="1:10" ht="20.25">
      <c r="A85" s="14" t="s">
        <v>83</v>
      </c>
      <c r="B85" s="30">
        <v>3037</v>
      </c>
      <c r="C85" s="35">
        <v>0</v>
      </c>
      <c r="D85" s="31">
        <v>0</v>
      </c>
      <c r="E85" s="32" t="s">
        <v>28</v>
      </c>
      <c r="F85" s="33">
        <v>0</v>
      </c>
      <c r="G85" s="33">
        <v>0</v>
      </c>
      <c r="H85" s="31">
        <v>0</v>
      </c>
      <c r="I85" s="32" t="s">
        <v>28</v>
      </c>
      <c r="J85" s="34">
        <v>0</v>
      </c>
    </row>
    <row r="86" spans="1:10" ht="20.25">
      <c r="A86" s="14" t="s">
        <v>65</v>
      </c>
      <c r="B86" s="30">
        <v>3038</v>
      </c>
      <c r="C86" s="35">
        <v>0</v>
      </c>
      <c r="D86" s="31">
        <v>0</v>
      </c>
      <c r="E86" s="32" t="s">
        <v>28</v>
      </c>
      <c r="F86" s="33">
        <v>0</v>
      </c>
      <c r="G86" s="33">
        <v>0</v>
      </c>
      <c r="H86" s="31">
        <v>0</v>
      </c>
      <c r="I86" s="32" t="s">
        <v>28</v>
      </c>
      <c r="J86" s="34">
        <v>0</v>
      </c>
    </row>
    <row r="87" spans="1:10" ht="20.25">
      <c r="A87" s="14" t="s">
        <v>66</v>
      </c>
      <c r="B87" s="30">
        <v>3039</v>
      </c>
      <c r="C87" s="35">
        <v>0</v>
      </c>
      <c r="D87" s="31">
        <v>0</v>
      </c>
      <c r="E87" s="32" t="s">
        <v>28</v>
      </c>
      <c r="F87" s="33">
        <v>0</v>
      </c>
      <c r="G87" s="33">
        <v>0</v>
      </c>
      <c r="H87" s="31">
        <v>0</v>
      </c>
      <c r="I87" s="32" t="s">
        <v>28</v>
      </c>
      <c r="J87" s="34">
        <v>0</v>
      </c>
    </row>
    <row r="88" spans="1:10" ht="20.25">
      <c r="A88" s="14" t="s">
        <v>67</v>
      </c>
      <c r="B88" s="30">
        <v>3040</v>
      </c>
      <c r="C88" s="35">
        <v>0</v>
      </c>
      <c r="D88" s="31">
        <v>0</v>
      </c>
      <c r="E88" s="32" t="s">
        <v>28</v>
      </c>
      <c r="F88" s="33">
        <v>0</v>
      </c>
      <c r="G88" s="33">
        <v>0</v>
      </c>
      <c r="H88" s="31">
        <v>0</v>
      </c>
      <c r="I88" s="32" t="s">
        <v>28</v>
      </c>
      <c r="J88" s="34">
        <v>0</v>
      </c>
    </row>
    <row r="89" spans="1:10" ht="20.25">
      <c r="A89" s="14" t="s">
        <v>68</v>
      </c>
      <c r="B89" s="30">
        <v>3041</v>
      </c>
      <c r="C89" s="35">
        <v>0</v>
      </c>
      <c r="D89" s="31">
        <v>0</v>
      </c>
      <c r="E89" s="32" t="s">
        <v>28</v>
      </c>
      <c r="F89" s="33">
        <v>0</v>
      </c>
      <c r="G89" s="33">
        <v>0</v>
      </c>
      <c r="H89" s="31">
        <v>0</v>
      </c>
      <c r="I89" s="32" t="s">
        <v>28</v>
      </c>
      <c r="J89" s="34">
        <v>0</v>
      </c>
    </row>
    <row r="90" spans="1:10" ht="20.25">
      <c r="A90" s="14" t="s">
        <v>77</v>
      </c>
      <c r="B90" s="30">
        <v>3042</v>
      </c>
      <c r="C90" s="35">
        <v>0</v>
      </c>
      <c r="D90" s="31">
        <v>0</v>
      </c>
      <c r="E90" s="32" t="s">
        <v>28</v>
      </c>
      <c r="F90" s="33">
        <v>0</v>
      </c>
      <c r="G90" s="33">
        <v>0</v>
      </c>
      <c r="H90" s="31">
        <v>0</v>
      </c>
      <c r="I90" s="32" t="s">
        <v>28</v>
      </c>
      <c r="J90" s="34">
        <v>0</v>
      </c>
    </row>
    <row r="91" spans="1:10" ht="20.25">
      <c r="A91" s="14" t="s">
        <v>84</v>
      </c>
      <c r="B91" s="30">
        <v>3043</v>
      </c>
      <c r="C91" s="35">
        <v>0</v>
      </c>
      <c r="D91" s="31">
        <v>0</v>
      </c>
      <c r="E91" s="32" t="s">
        <v>28</v>
      </c>
      <c r="F91" s="33">
        <v>0</v>
      </c>
      <c r="G91" s="33">
        <v>0</v>
      </c>
      <c r="H91" s="31">
        <v>0</v>
      </c>
      <c r="I91" s="32" t="s">
        <v>28</v>
      </c>
      <c r="J91" s="34">
        <v>0</v>
      </c>
    </row>
    <row r="92" spans="1:10" ht="20.25">
      <c r="A92" s="14" t="s">
        <v>70</v>
      </c>
      <c r="B92" s="30">
        <v>3044</v>
      </c>
      <c r="C92" s="35">
        <v>0</v>
      </c>
      <c r="D92" s="31">
        <v>0</v>
      </c>
      <c r="E92" s="32" t="s">
        <v>28</v>
      </c>
      <c r="F92" s="33">
        <v>0</v>
      </c>
      <c r="G92" s="33">
        <v>0</v>
      </c>
      <c r="H92" s="31">
        <v>0</v>
      </c>
      <c r="I92" s="32" t="s">
        <v>28</v>
      </c>
      <c r="J92" s="34">
        <v>0</v>
      </c>
    </row>
    <row r="93" spans="1:10" ht="20.25">
      <c r="A93" s="14" t="s">
        <v>79</v>
      </c>
      <c r="B93" s="30">
        <v>3045</v>
      </c>
      <c r="C93" s="35">
        <v>80</v>
      </c>
      <c r="D93" s="31">
        <v>80</v>
      </c>
      <c r="E93" s="32" t="s">
        <v>31</v>
      </c>
      <c r="F93" s="33">
        <v>0</v>
      </c>
      <c r="G93" s="33">
        <v>80</v>
      </c>
      <c r="H93" s="31">
        <v>0</v>
      </c>
      <c r="I93" s="32" t="s">
        <v>31</v>
      </c>
      <c r="J93" s="34">
        <v>0</v>
      </c>
    </row>
    <row r="94" spans="1:10" ht="21" customHeight="1" thickBot="1">
      <c r="A94" s="14" t="s">
        <v>80</v>
      </c>
      <c r="B94" s="30">
        <v>3046</v>
      </c>
      <c r="C94" s="35">
        <v>0</v>
      </c>
      <c r="D94" s="31">
        <v>0</v>
      </c>
      <c r="E94" s="32" t="s">
        <v>31</v>
      </c>
      <c r="F94" s="33">
        <v>0</v>
      </c>
      <c r="G94" s="33">
        <v>0</v>
      </c>
      <c r="H94" s="31">
        <v>0</v>
      </c>
      <c r="I94" s="32" t="s">
        <v>31</v>
      </c>
      <c r="J94" s="34">
        <v>0</v>
      </c>
    </row>
    <row r="95" spans="1:10" ht="11.25" hidden="1" customHeight="1" thickBot="1">
      <c r="A95" s="130" t="s">
        <v>81</v>
      </c>
      <c r="B95" s="131">
        <v>3047</v>
      </c>
      <c r="C95" s="132"/>
      <c r="D95" s="131"/>
      <c r="E95" s="131"/>
      <c r="F95" s="131"/>
      <c r="G95" s="131"/>
      <c r="H95" s="131"/>
      <c r="I95" s="131"/>
      <c r="J95" s="133"/>
    </row>
    <row r="96" spans="1:10" ht="21" thickBot="1">
      <c r="A96" s="51" t="s">
        <v>32</v>
      </c>
      <c r="B96" s="113">
        <v>3100</v>
      </c>
      <c r="C96" s="73">
        <v>1144</v>
      </c>
      <c r="D96" s="73">
        <v>706</v>
      </c>
      <c r="E96" s="53">
        <v>0</v>
      </c>
      <c r="F96" s="73">
        <v>106</v>
      </c>
      <c r="G96" s="73">
        <v>600</v>
      </c>
      <c r="H96" s="73">
        <v>438</v>
      </c>
      <c r="I96" s="53">
        <v>0</v>
      </c>
      <c r="J96" s="114">
        <v>438</v>
      </c>
    </row>
    <row r="97" spans="1:10" ht="21">
      <c r="A97" s="135"/>
      <c r="B97" s="135"/>
      <c r="C97" s="136"/>
      <c r="D97" s="136"/>
      <c r="E97" s="136"/>
      <c r="F97" s="135"/>
      <c r="G97" s="135"/>
      <c r="H97" s="135"/>
      <c r="I97" s="135"/>
      <c r="J97" s="135"/>
    </row>
    <row r="98" spans="1:10" ht="21">
      <c r="A98" s="11" t="s">
        <v>91</v>
      </c>
      <c r="B98" s="135"/>
      <c r="C98" s="136"/>
      <c r="D98" s="136"/>
      <c r="E98" s="136"/>
      <c r="F98" s="135"/>
      <c r="G98" s="135"/>
      <c r="H98" s="135"/>
      <c r="I98" s="135"/>
      <c r="J98" s="135"/>
    </row>
    <row r="99" spans="1:10" ht="21" thickBot="1">
      <c r="J99" s="10" t="s">
        <v>1</v>
      </c>
    </row>
    <row r="100" spans="1:10" ht="20.25">
      <c r="A100" s="307" t="s">
        <v>2</v>
      </c>
      <c r="B100" s="309" t="s">
        <v>3</v>
      </c>
      <c r="C100" s="309" t="s">
        <v>22</v>
      </c>
      <c r="D100" s="309" t="s">
        <v>23</v>
      </c>
      <c r="E100" s="309"/>
      <c r="F100" s="309"/>
      <c r="G100" s="309"/>
      <c r="H100" s="309" t="s">
        <v>24</v>
      </c>
      <c r="I100" s="309"/>
      <c r="J100" s="310"/>
    </row>
    <row r="101" spans="1:10" ht="20.25">
      <c r="A101" s="308"/>
      <c r="B101" s="296"/>
      <c r="C101" s="296"/>
      <c r="D101" s="296" t="s">
        <v>25</v>
      </c>
      <c r="E101" s="296" t="s">
        <v>10</v>
      </c>
      <c r="F101" s="296"/>
      <c r="G101" s="296"/>
      <c r="H101" s="296" t="s">
        <v>25</v>
      </c>
      <c r="I101" s="296" t="s">
        <v>10</v>
      </c>
      <c r="J101" s="297"/>
    </row>
    <row r="102" spans="1:10" ht="40.5">
      <c r="A102" s="308"/>
      <c r="B102" s="296"/>
      <c r="C102" s="296"/>
      <c r="D102" s="296"/>
      <c r="E102" s="137" t="s">
        <v>89</v>
      </c>
      <c r="F102" s="137" t="s">
        <v>90</v>
      </c>
      <c r="G102" s="137" t="s">
        <v>88</v>
      </c>
      <c r="H102" s="296"/>
      <c r="I102" s="137" t="s">
        <v>89</v>
      </c>
      <c r="J102" s="138" t="s">
        <v>90</v>
      </c>
    </row>
    <row r="103" spans="1:10" ht="19.5" thickBot="1">
      <c r="A103" s="5" t="s">
        <v>6</v>
      </c>
      <c r="B103" s="8" t="s">
        <v>7</v>
      </c>
      <c r="C103" s="6">
        <v>1</v>
      </c>
      <c r="D103" s="6">
        <v>2</v>
      </c>
      <c r="E103" s="6">
        <v>3</v>
      </c>
      <c r="F103" s="6">
        <v>4</v>
      </c>
      <c r="G103" s="6">
        <v>5</v>
      </c>
      <c r="H103" s="6">
        <v>6</v>
      </c>
      <c r="I103" s="6">
        <v>7</v>
      </c>
      <c r="J103" s="7">
        <v>8</v>
      </c>
    </row>
    <row r="104" spans="1:10" ht="21" thickBot="1">
      <c r="A104" s="298" t="s">
        <v>52</v>
      </c>
      <c r="B104" s="299"/>
      <c r="C104" s="299"/>
      <c r="D104" s="299"/>
      <c r="E104" s="299"/>
      <c r="F104" s="299"/>
      <c r="G104" s="299"/>
      <c r="H104" s="299"/>
      <c r="I104" s="299"/>
      <c r="J104" s="300"/>
    </row>
    <row r="105" spans="1:10" ht="20.25">
      <c r="A105" s="64" t="s">
        <v>27</v>
      </c>
      <c r="B105" s="65">
        <v>2210</v>
      </c>
      <c r="C105" s="116">
        <v>6</v>
      </c>
      <c r="D105" s="116">
        <v>0</v>
      </c>
      <c r="E105" s="67" t="s">
        <v>28</v>
      </c>
      <c r="F105" s="115">
        <f>SUM(F107:F112)</f>
        <v>0</v>
      </c>
      <c r="G105" s="115">
        <f>SUM(G107+G108+G109+G110+G111+G113)</f>
        <v>0</v>
      </c>
      <c r="H105" s="66">
        <v>6</v>
      </c>
      <c r="I105" s="68" t="s">
        <v>28</v>
      </c>
      <c r="J105" s="119">
        <f>SUM(J107:J113)</f>
        <v>6</v>
      </c>
    </row>
    <row r="106" spans="1:10" ht="20.25">
      <c r="A106" s="14" t="s">
        <v>10</v>
      </c>
      <c r="B106" s="15"/>
      <c r="C106" s="19"/>
      <c r="D106" s="19"/>
      <c r="E106" s="17"/>
      <c r="F106" s="17"/>
      <c r="G106" s="17"/>
      <c r="H106" s="19"/>
      <c r="I106" s="19"/>
      <c r="J106" s="74"/>
    </row>
    <row r="107" spans="1:10" ht="20.25">
      <c r="A107" s="14" t="s">
        <v>30</v>
      </c>
      <c r="B107" s="15">
        <v>2211</v>
      </c>
      <c r="C107" s="117">
        <v>5</v>
      </c>
      <c r="D107" s="117">
        <v>0</v>
      </c>
      <c r="E107" s="17" t="s">
        <v>28</v>
      </c>
      <c r="F107" s="18">
        <v>0</v>
      </c>
      <c r="G107" s="18">
        <v>0</v>
      </c>
      <c r="H107" s="16">
        <v>5</v>
      </c>
      <c r="I107" s="19" t="s">
        <v>28</v>
      </c>
      <c r="J107" s="20">
        <v>5</v>
      </c>
    </row>
    <row r="108" spans="1:10" ht="20.25">
      <c r="A108" s="14" t="s">
        <v>53</v>
      </c>
      <c r="B108" s="15">
        <v>2212</v>
      </c>
      <c r="C108" s="117">
        <v>0</v>
      </c>
      <c r="D108" s="117">
        <v>0</v>
      </c>
      <c r="E108" s="17" t="s">
        <v>28</v>
      </c>
      <c r="F108" s="18">
        <v>0</v>
      </c>
      <c r="G108" s="18">
        <v>0</v>
      </c>
      <c r="H108" s="16">
        <v>0</v>
      </c>
      <c r="I108" s="19" t="s">
        <v>28</v>
      </c>
      <c r="J108" s="20">
        <v>0</v>
      </c>
    </row>
    <row r="109" spans="1:10" ht="20.25">
      <c r="A109" s="14" t="s">
        <v>54</v>
      </c>
      <c r="B109" s="15">
        <v>2213</v>
      </c>
      <c r="C109" s="117">
        <v>0</v>
      </c>
      <c r="D109" s="117">
        <v>0</v>
      </c>
      <c r="E109" s="17" t="s">
        <v>28</v>
      </c>
      <c r="F109" s="18">
        <v>0</v>
      </c>
      <c r="G109" s="18">
        <v>0</v>
      </c>
      <c r="H109" s="16">
        <v>0</v>
      </c>
      <c r="I109" s="19" t="s">
        <v>28</v>
      </c>
      <c r="J109" s="20">
        <v>0</v>
      </c>
    </row>
    <row r="110" spans="1:10" ht="20.25">
      <c r="A110" s="14" t="s">
        <v>55</v>
      </c>
      <c r="B110" s="15">
        <v>2214</v>
      </c>
      <c r="C110" s="117">
        <v>1</v>
      </c>
      <c r="D110" s="117">
        <v>0</v>
      </c>
      <c r="E110" s="17" t="s">
        <v>28</v>
      </c>
      <c r="F110" s="18">
        <v>0</v>
      </c>
      <c r="G110" s="18">
        <v>0</v>
      </c>
      <c r="H110" s="16">
        <v>1</v>
      </c>
      <c r="I110" s="19" t="s">
        <v>28</v>
      </c>
      <c r="J110" s="20">
        <v>1</v>
      </c>
    </row>
    <row r="111" spans="1:10" ht="20.25">
      <c r="A111" s="14" t="s">
        <v>29</v>
      </c>
      <c r="B111" s="15">
        <v>2215</v>
      </c>
      <c r="C111" s="117">
        <v>0</v>
      </c>
      <c r="D111" s="117">
        <v>0</v>
      </c>
      <c r="E111" s="17" t="s">
        <v>28</v>
      </c>
      <c r="F111" s="18">
        <v>0</v>
      </c>
      <c r="G111" s="18">
        <v>0</v>
      </c>
      <c r="H111" s="16">
        <v>0</v>
      </c>
      <c r="I111" s="19" t="s">
        <v>28</v>
      </c>
      <c r="J111" s="20">
        <v>0</v>
      </c>
    </row>
    <row r="112" spans="1:10" ht="20.25">
      <c r="A112" s="14" t="s">
        <v>56</v>
      </c>
      <c r="B112" s="15">
        <v>2216</v>
      </c>
      <c r="C112" s="117">
        <v>0</v>
      </c>
      <c r="D112" s="117">
        <v>0</v>
      </c>
      <c r="E112" s="17" t="s">
        <v>28</v>
      </c>
      <c r="F112" s="18">
        <v>0</v>
      </c>
      <c r="G112" s="17" t="s">
        <v>28</v>
      </c>
      <c r="H112" s="16">
        <v>0</v>
      </c>
      <c r="I112" s="19" t="s">
        <v>28</v>
      </c>
      <c r="J112" s="20">
        <v>0</v>
      </c>
    </row>
    <row r="113" spans="1:10" ht="41.25" thickBot="1">
      <c r="A113" s="21" t="s">
        <v>57</v>
      </c>
      <c r="B113" s="22">
        <v>2217</v>
      </c>
      <c r="C113" s="118">
        <v>0</v>
      </c>
      <c r="D113" s="118">
        <v>0</v>
      </c>
      <c r="E113" s="23" t="s">
        <v>28</v>
      </c>
      <c r="F113" s="23" t="s">
        <v>28</v>
      </c>
      <c r="G113" s="62">
        <v>0</v>
      </c>
      <c r="H113" s="63">
        <v>0</v>
      </c>
      <c r="I113" s="24" t="s">
        <v>28</v>
      </c>
      <c r="J113" s="25">
        <v>0</v>
      </c>
    </row>
    <row r="116" spans="1:10" ht="21" thickBot="1">
      <c r="A116" s="55" t="s">
        <v>137</v>
      </c>
      <c r="B116" s="134"/>
      <c r="C116" s="56"/>
      <c r="D116" s="61" t="s">
        <v>99</v>
      </c>
      <c r="E116" s="61"/>
      <c r="F116" s="60"/>
      <c r="G116" s="301" t="s">
        <v>130</v>
      </c>
      <c r="H116" s="302"/>
      <c r="I116" s="302"/>
      <c r="J116" s="302"/>
    </row>
    <row r="117" spans="1:10" ht="21">
      <c r="A117" s="135"/>
      <c r="B117" s="135"/>
      <c r="C117" s="136"/>
      <c r="D117" s="136"/>
      <c r="E117" s="136"/>
      <c r="F117" s="135"/>
      <c r="G117" s="57" t="s">
        <v>58</v>
      </c>
      <c r="H117" s="135"/>
      <c r="I117" s="135"/>
    </row>
    <row r="118" spans="1:10" ht="21">
      <c r="A118" s="135"/>
      <c r="B118" s="135"/>
      <c r="C118" s="136"/>
      <c r="D118" s="136"/>
      <c r="E118" s="136"/>
      <c r="F118" s="135"/>
      <c r="G118" s="135"/>
      <c r="H118" s="135"/>
      <c r="I118" s="135"/>
    </row>
    <row r="119" spans="1:10" ht="21">
      <c r="A119" s="58" t="s">
        <v>113</v>
      </c>
      <c r="B119" s="135"/>
      <c r="C119" s="136"/>
      <c r="D119" s="136"/>
      <c r="E119" s="136"/>
      <c r="F119" s="135"/>
      <c r="G119" s="135"/>
      <c r="H119" s="135"/>
      <c r="I119" s="135"/>
    </row>
    <row r="120" spans="1:10" ht="21">
      <c r="A120" s="59" t="s">
        <v>59</v>
      </c>
      <c r="B120" s="135"/>
      <c r="C120" s="136"/>
      <c r="D120" s="136"/>
      <c r="E120" s="136"/>
      <c r="F120" s="135"/>
      <c r="G120" s="135"/>
      <c r="H120" s="135"/>
      <c r="I120" s="135"/>
    </row>
  </sheetData>
  <mergeCells count="32">
    <mergeCell ref="A1:J1"/>
    <mergeCell ref="B2:I2"/>
    <mergeCell ref="A4:E4"/>
    <mergeCell ref="A5:A7"/>
    <mergeCell ref="B5:B7"/>
    <mergeCell ref="C5:C7"/>
    <mergeCell ref="D5:E5"/>
    <mergeCell ref="D6:D7"/>
    <mergeCell ref="E6:E7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</mergeCells>
  <pageMargins left="0.70866141732283472" right="0.70866141732283472" top="0.74803149606299213" bottom="0.74803149606299213" header="0.31496062992125984" footer="0.31496062992125984"/>
  <pageSetup paperSize="9" scale="37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tabColor rgb="FFC00000"/>
    <pageSetUpPr fitToPage="1"/>
  </sheetPr>
  <dimension ref="A1:J120"/>
  <sheetViews>
    <sheetView topLeftCell="A98" zoomScale="55" zoomScaleNormal="55" workbookViewId="0">
      <selection activeCell="J36" sqref="J36"/>
    </sheetView>
  </sheetViews>
  <sheetFormatPr defaultRowHeight="15"/>
  <cols>
    <col min="1" max="1" width="123.140625" style="142" customWidth="1"/>
    <col min="2" max="2" width="9.42578125" style="142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142" customWidth="1"/>
    <col min="7" max="7" width="11.28515625" style="142" customWidth="1"/>
    <col min="8" max="8" width="10.140625" style="142" customWidth="1"/>
    <col min="9" max="9" width="14.140625" style="142" customWidth="1"/>
    <col min="10" max="10" width="14.7109375" style="142" customWidth="1"/>
    <col min="11" max="16384" width="9.140625" style="142"/>
  </cols>
  <sheetData>
    <row r="1" spans="1:10" ht="28.5">
      <c r="A1" s="340" t="s">
        <v>132</v>
      </c>
      <c r="B1" s="340"/>
      <c r="C1" s="340"/>
      <c r="D1" s="340"/>
      <c r="E1" s="340"/>
      <c r="F1" s="341"/>
      <c r="G1" s="341"/>
      <c r="H1" s="341"/>
      <c r="I1" s="341"/>
      <c r="J1" s="341"/>
    </row>
    <row r="2" spans="1:10" ht="22.5">
      <c r="A2" s="9" t="s">
        <v>86</v>
      </c>
      <c r="B2" s="342" t="s">
        <v>101</v>
      </c>
      <c r="C2" s="343"/>
      <c r="D2" s="343"/>
      <c r="E2" s="343"/>
      <c r="F2" s="343"/>
      <c r="G2" s="343"/>
      <c r="H2" s="343"/>
      <c r="I2" s="343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344" t="s">
        <v>0</v>
      </c>
      <c r="B4" s="345"/>
      <c r="C4" s="346"/>
      <c r="D4" s="346"/>
      <c r="E4" s="346"/>
      <c r="I4" s="121" t="s">
        <v>114</v>
      </c>
    </row>
    <row r="5" spans="1:10" ht="20.25">
      <c r="A5" s="347" t="s">
        <v>2</v>
      </c>
      <c r="B5" s="349" t="s">
        <v>3</v>
      </c>
      <c r="C5" s="349" t="s">
        <v>4</v>
      </c>
      <c r="D5" s="351" t="s">
        <v>5</v>
      </c>
      <c r="E5" s="352"/>
    </row>
    <row r="6" spans="1:10">
      <c r="A6" s="348"/>
      <c r="B6" s="350"/>
      <c r="C6" s="350"/>
      <c r="D6" s="350" t="s">
        <v>97</v>
      </c>
      <c r="E6" s="353" t="s">
        <v>98</v>
      </c>
    </row>
    <row r="7" spans="1:10">
      <c r="A7" s="348"/>
      <c r="B7" s="350"/>
      <c r="C7" s="350"/>
      <c r="D7" s="350"/>
      <c r="E7" s="353"/>
    </row>
    <row r="8" spans="1:10" ht="21" thickBot="1">
      <c r="A8" s="37" t="s">
        <v>6</v>
      </c>
      <c r="B8" s="36" t="s">
        <v>7</v>
      </c>
      <c r="C8" s="36">
        <v>1</v>
      </c>
      <c r="D8" s="36">
        <v>2</v>
      </c>
      <c r="E8" s="38">
        <v>3</v>
      </c>
    </row>
    <row r="9" spans="1:10" ht="20.25">
      <c r="A9" s="311" t="s">
        <v>8</v>
      </c>
      <c r="B9" s="312"/>
      <c r="C9" s="312"/>
      <c r="D9" s="312"/>
      <c r="E9" s="313"/>
    </row>
    <row r="10" spans="1:10" ht="20.25">
      <c r="A10" s="29" t="s">
        <v>9</v>
      </c>
      <c r="B10" s="15">
        <v>2010</v>
      </c>
      <c r="C10" s="39">
        <v>22</v>
      </c>
      <c r="D10" s="39">
        <v>15</v>
      </c>
      <c r="E10" s="40">
        <v>7</v>
      </c>
    </row>
    <row r="11" spans="1:10" ht="20.25">
      <c r="A11" s="41" t="s">
        <v>10</v>
      </c>
      <c r="B11" s="42"/>
      <c r="C11" s="43"/>
      <c r="D11" s="43"/>
      <c r="E11" s="44"/>
    </row>
    <row r="12" spans="1:10" ht="20.25">
      <c r="A12" s="29" t="s">
        <v>11</v>
      </c>
      <c r="B12" s="15">
        <v>2011</v>
      </c>
      <c r="C12" s="39">
        <v>21</v>
      </c>
      <c r="D12" s="45">
        <v>15</v>
      </c>
      <c r="E12" s="46">
        <v>6</v>
      </c>
    </row>
    <row r="13" spans="1:10" ht="20.25">
      <c r="A13" s="29" t="s">
        <v>12</v>
      </c>
      <c r="B13" s="15">
        <v>2012</v>
      </c>
      <c r="C13" s="39">
        <v>1</v>
      </c>
      <c r="D13" s="45">
        <v>0</v>
      </c>
      <c r="E13" s="46">
        <v>1</v>
      </c>
    </row>
    <row r="14" spans="1:10" ht="20.25">
      <c r="A14" s="29" t="s">
        <v>13</v>
      </c>
      <c r="B14" s="15">
        <v>2013</v>
      </c>
      <c r="C14" s="39">
        <v>22</v>
      </c>
      <c r="D14" s="39">
        <v>15</v>
      </c>
      <c r="E14" s="39">
        <v>7</v>
      </c>
    </row>
    <row r="15" spans="1:10" ht="20.25">
      <c r="A15" s="29" t="s">
        <v>14</v>
      </c>
      <c r="B15" s="122"/>
      <c r="C15" s="43"/>
      <c r="D15" s="75"/>
      <c r="E15" s="76"/>
    </row>
    <row r="16" spans="1:10" ht="40.5">
      <c r="A16" s="14" t="s">
        <v>87</v>
      </c>
      <c r="B16" s="15">
        <v>2014</v>
      </c>
      <c r="C16" s="39">
        <v>14</v>
      </c>
      <c r="D16" s="45">
        <v>10</v>
      </c>
      <c r="E16" s="46">
        <v>4</v>
      </c>
    </row>
    <row r="17" spans="1:5" ht="20.25">
      <c r="A17" s="41" t="s">
        <v>15</v>
      </c>
      <c r="B17" s="15">
        <v>2015</v>
      </c>
      <c r="C17" s="39">
        <v>0</v>
      </c>
      <c r="D17" s="45">
        <v>0</v>
      </c>
      <c r="E17" s="46">
        <v>0</v>
      </c>
    </row>
    <row r="18" spans="1:5" ht="81">
      <c r="A18" s="14" t="s">
        <v>16</v>
      </c>
      <c r="B18" s="15">
        <v>2016</v>
      </c>
      <c r="C18" s="39">
        <v>0</v>
      </c>
      <c r="D18" s="45">
        <v>0</v>
      </c>
      <c r="E18" s="46">
        <v>0</v>
      </c>
    </row>
    <row r="19" spans="1:5" ht="81">
      <c r="A19" s="14" t="s">
        <v>17</v>
      </c>
      <c r="B19" s="15">
        <v>2017</v>
      </c>
      <c r="C19" s="39">
        <v>7</v>
      </c>
      <c r="D19" s="45">
        <v>5</v>
      </c>
      <c r="E19" s="46">
        <v>2</v>
      </c>
    </row>
    <row r="20" spans="1:5" ht="81">
      <c r="A20" s="14" t="s">
        <v>18</v>
      </c>
      <c r="B20" s="15">
        <v>2018</v>
      </c>
      <c r="C20" s="39">
        <v>0</v>
      </c>
      <c r="D20" s="45">
        <v>0</v>
      </c>
      <c r="E20" s="46">
        <v>0</v>
      </c>
    </row>
    <row r="21" spans="1:5" ht="101.25">
      <c r="A21" s="14" t="s">
        <v>19</v>
      </c>
      <c r="B21" s="15">
        <v>2019</v>
      </c>
      <c r="C21" s="39">
        <v>0</v>
      </c>
      <c r="D21" s="45">
        <v>0</v>
      </c>
      <c r="E21" s="46">
        <v>0</v>
      </c>
    </row>
    <row r="22" spans="1:5" ht="60.75">
      <c r="A22" s="14" t="s">
        <v>33</v>
      </c>
      <c r="B22" s="15">
        <v>2020</v>
      </c>
      <c r="C22" s="39">
        <v>0</v>
      </c>
      <c r="D22" s="43" t="s">
        <v>31</v>
      </c>
      <c r="E22" s="46">
        <v>0</v>
      </c>
    </row>
    <row r="23" spans="1:5" ht="60.75">
      <c r="A23" s="14" t="s">
        <v>34</v>
      </c>
      <c r="B23" s="15">
        <v>2021</v>
      </c>
      <c r="C23" s="39">
        <v>0</v>
      </c>
      <c r="D23" s="43" t="s">
        <v>31</v>
      </c>
      <c r="E23" s="46">
        <v>0</v>
      </c>
    </row>
    <row r="24" spans="1:5" ht="40.5">
      <c r="A24" s="14" t="s">
        <v>35</v>
      </c>
      <c r="B24" s="15">
        <v>2022</v>
      </c>
      <c r="C24" s="39">
        <v>0</v>
      </c>
      <c r="D24" s="43" t="s">
        <v>31</v>
      </c>
      <c r="E24" s="46">
        <v>0</v>
      </c>
    </row>
    <row r="25" spans="1:5" ht="81">
      <c r="A25" s="14" t="s">
        <v>36</v>
      </c>
      <c r="B25" s="15">
        <v>2023</v>
      </c>
      <c r="C25" s="39">
        <v>0</v>
      </c>
      <c r="D25" s="43" t="s">
        <v>31</v>
      </c>
      <c r="E25" s="46">
        <v>0</v>
      </c>
    </row>
    <row r="26" spans="1:5" ht="81">
      <c r="A26" s="14" t="s">
        <v>37</v>
      </c>
      <c r="B26" s="15">
        <v>2024</v>
      </c>
      <c r="C26" s="39">
        <v>0</v>
      </c>
      <c r="D26" s="43" t="s">
        <v>31</v>
      </c>
      <c r="E26" s="46">
        <v>0</v>
      </c>
    </row>
    <row r="27" spans="1:5" ht="40.5">
      <c r="A27" s="14" t="s">
        <v>38</v>
      </c>
      <c r="B27" s="15">
        <v>2025</v>
      </c>
      <c r="C27" s="39">
        <v>0</v>
      </c>
      <c r="D27" s="43" t="s">
        <v>31</v>
      </c>
      <c r="E27" s="46">
        <v>0</v>
      </c>
    </row>
    <row r="28" spans="1:5" ht="60.75">
      <c r="A28" s="14" t="s">
        <v>39</v>
      </c>
      <c r="B28" s="15">
        <v>2026</v>
      </c>
      <c r="C28" s="39">
        <v>0</v>
      </c>
      <c r="D28" s="43" t="s">
        <v>31</v>
      </c>
      <c r="E28" s="46">
        <v>0</v>
      </c>
    </row>
    <row r="29" spans="1:5" ht="81">
      <c r="A29" s="14" t="s">
        <v>40</v>
      </c>
      <c r="B29" s="15">
        <v>2027</v>
      </c>
      <c r="C29" s="39">
        <v>0</v>
      </c>
      <c r="D29" s="43" t="s">
        <v>31</v>
      </c>
      <c r="E29" s="46">
        <v>0</v>
      </c>
    </row>
    <row r="30" spans="1:5" ht="121.5" customHeight="1">
      <c r="A30" s="14" t="s">
        <v>71</v>
      </c>
      <c r="B30" s="15">
        <v>2028</v>
      </c>
      <c r="C30" s="39">
        <v>0</v>
      </c>
      <c r="D30" s="43" t="s">
        <v>31</v>
      </c>
      <c r="E30" s="46">
        <v>0</v>
      </c>
    </row>
    <row r="31" spans="1:5" ht="40.5">
      <c r="A31" s="14" t="s">
        <v>72</v>
      </c>
      <c r="B31" s="15">
        <v>2030</v>
      </c>
      <c r="C31" s="39">
        <v>1</v>
      </c>
      <c r="D31" s="39">
        <v>0</v>
      </c>
      <c r="E31" s="39">
        <v>1</v>
      </c>
    </row>
    <row r="32" spans="1:5" ht="20.25">
      <c r="A32" s="47" t="s">
        <v>15</v>
      </c>
      <c r="B32" s="15">
        <v>2031</v>
      </c>
      <c r="C32" s="39">
        <v>0</v>
      </c>
      <c r="D32" s="45">
        <v>0</v>
      </c>
      <c r="E32" s="46">
        <v>0</v>
      </c>
    </row>
    <row r="33" spans="1:9" ht="20.25">
      <c r="A33" s="14" t="s">
        <v>41</v>
      </c>
      <c r="B33" s="15"/>
      <c r="C33" s="77"/>
      <c r="D33" s="77"/>
      <c r="E33" s="78"/>
    </row>
    <row r="34" spans="1:9" ht="40.5">
      <c r="A34" s="29" t="s">
        <v>42</v>
      </c>
      <c r="B34" s="15">
        <v>2032</v>
      </c>
      <c r="C34" s="39">
        <v>0</v>
      </c>
      <c r="D34" s="45">
        <v>0</v>
      </c>
      <c r="E34" s="46">
        <v>0</v>
      </c>
    </row>
    <row r="35" spans="1:9" ht="20.25">
      <c r="A35" s="29" t="s">
        <v>43</v>
      </c>
      <c r="B35" s="15">
        <v>2033</v>
      </c>
      <c r="C35" s="39">
        <v>1</v>
      </c>
      <c r="D35" s="45">
        <v>0</v>
      </c>
      <c r="E35" s="46">
        <v>1</v>
      </c>
    </row>
    <row r="36" spans="1:9" ht="20.25">
      <c r="A36" s="29" t="s">
        <v>44</v>
      </c>
      <c r="B36" s="15">
        <v>2034</v>
      </c>
      <c r="C36" s="39">
        <v>0</v>
      </c>
      <c r="D36" s="45">
        <v>0</v>
      </c>
      <c r="E36" s="46">
        <v>0</v>
      </c>
    </row>
    <row r="37" spans="1:9" ht="21" thickBot="1">
      <c r="A37" s="79" t="s">
        <v>45</v>
      </c>
      <c r="B37" s="30">
        <v>2035</v>
      </c>
      <c r="C37" s="80">
        <v>0</v>
      </c>
      <c r="D37" s="81">
        <v>0</v>
      </c>
      <c r="E37" s="82">
        <v>0</v>
      </c>
    </row>
    <row r="38" spans="1:9" ht="40.5" customHeight="1">
      <c r="A38" s="83" t="s">
        <v>94</v>
      </c>
      <c r="B38" s="65">
        <v>2036</v>
      </c>
      <c r="C38" s="84">
        <v>0</v>
      </c>
      <c r="D38" s="84">
        <v>0</v>
      </c>
      <c r="E38" s="84">
        <v>0</v>
      </c>
      <c r="F38" s="314" t="s">
        <v>85</v>
      </c>
      <c r="G38" s="315"/>
      <c r="H38" s="315"/>
      <c r="I38" s="316"/>
    </row>
    <row r="39" spans="1:9" ht="20.25" customHeight="1">
      <c r="A39" s="29" t="s">
        <v>10</v>
      </c>
      <c r="B39" s="15"/>
      <c r="C39" s="75"/>
      <c r="D39" s="75"/>
      <c r="E39" s="76"/>
      <c r="F39" s="317"/>
      <c r="G39" s="318"/>
      <c r="H39" s="318"/>
      <c r="I39" s="319"/>
    </row>
    <row r="40" spans="1:9" ht="40.5">
      <c r="A40" s="29" t="s">
        <v>95</v>
      </c>
      <c r="B40" s="15">
        <v>2037</v>
      </c>
      <c r="C40" s="39">
        <v>0</v>
      </c>
      <c r="D40" s="45">
        <v>0</v>
      </c>
      <c r="E40" s="46">
        <v>0</v>
      </c>
      <c r="F40" s="317"/>
      <c r="G40" s="318"/>
      <c r="H40" s="318"/>
      <c r="I40" s="319"/>
    </row>
    <row r="41" spans="1:9" ht="61.5" thickBot="1">
      <c r="A41" s="85" t="s">
        <v>96</v>
      </c>
      <c r="B41" s="22">
        <v>2038</v>
      </c>
      <c r="C41" s="86">
        <v>0</v>
      </c>
      <c r="D41" s="87">
        <v>0</v>
      </c>
      <c r="E41" s="88">
        <v>0</v>
      </c>
      <c r="F41" s="320"/>
      <c r="G41" s="321"/>
      <c r="H41" s="321"/>
      <c r="I41" s="322"/>
    </row>
    <row r="42" spans="1:9" ht="20.25" customHeight="1">
      <c r="A42" s="323" t="s">
        <v>20</v>
      </c>
      <c r="B42" s="324"/>
      <c r="C42" s="324"/>
      <c r="D42" s="324"/>
      <c r="E42" s="325"/>
    </row>
    <row r="43" spans="1:9" ht="20.25">
      <c r="A43" s="14" t="s">
        <v>46</v>
      </c>
      <c r="B43" s="15">
        <v>2040</v>
      </c>
      <c r="C43" s="39">
        <v>276</v>
      </c>
      <c r="D43" s="48">
        <v>3</v>
      </c>
      <c r="E43" s="49">
        <v>273</v>
      </c>
    </row>
    <row r="44" spans="1:9" ht="40.5">
      <c r="A44" s="14" t="s">
        <v>47</v>
      </c>
      <c r="B44" s="15">
        <v>2050</v>
      </c>
      <c r="C44" s="39">
        <v>64</v>
      </c>
      <c r="D44" s="48">
        <v>3</v>
      </c>
      <c r="E44" s="49">
        <v>61</v>
      </c>
    </row>
    <row r="45" spans="1:9" ht="40.5">
      <c r="A45" s="14" t="s">
        <v>21</v>
      </c>
      <c r="B45" s="15">
        <v>2060</v>
      </c>
      <c r="C45" s="39">
        <v>0</v>
      </c>
      <c r="D45" s="48">
        <v>0</v>
      </c>
      <c r="E45" s="49">
        <v>0</v>
      </c>
    </row>
    <row r="46" spans="1:9" ht="40.5">
      <c r="A46" s="14" t="s">
        <v>73</v>
      </c>
      <c r="B46" s="15">
        <v>2070</v>
      </c>
      <c r="C46" s="39">
        <v>0</v>
      </c>
      <c r="D46" s="48">
        <v>0</v>
      </c>
      <c r="E46" s="49">
        <v>0</v>
      </c>
    </row>
    <row r="47" spans="1:9" ht="20.25">
      <c r="A47" s="14" t="s">
        <v>15</v>
      </c>
      <c r="B47" s="15">
        <v>2071</v>
      </c>
      <c r="C47" s="39">
        <v>0</v>
      </c>
      <c r="D47" s="18">
        <v>0</v>
      </c>
      <c r="E47" s="20">
        <v>0</v>
      </c>
    </row>
    <row r="48" spans="1:9" ht="20.25">
      <c r="A48" s="14" t="s">
        <v>48</v>
      </c>
      <c r="B48" s="15"/>
      <c r="C48" s="17"/>
      <c r="D48" s="17"/>
      <c r="E48" s="74"/>
    </row>
    <row r="49" spans="1:10" ht="60.75">
      <c r="A49" s="14" t="s">
        <v>49</v>
      </c>
      <c r="B49" s="15">
        <v>2072</v>
      </c>
      <c r="C49" s="39">
        <v>0</v>
      </c>
      <c r="D49" s="18">
        <v>0</v>
      </c>
      <c r="E49" s="20">
        <v>0</v>
      </c>
    </row>
    <row r="50" spans="1:10" ht="61.5" thickBot="1">
      <c r="A50" s="50" t="s">
        <v>50</v>
      </c>
      <c r="B50" s="30">
        <v>2073</v>
      </c>
      <c r="C50" s="39">
        <v>0</v>
      </c>
      <c r="D50" s="33">
        <v>0</v>
      </c>
      <c r="E50" s="34">
        <v>0</v>
      </c>
    </row>
    <row r="51" spans="1:10" ht="21" thickBot="1">
      <c r="A51" s="51" t="s">
        <v>32</v>
      </c>
      <c r="B51" s="52">
        <v>2100</v>
      </c>
      <c r="C51" s="53">
        <v>429</v>
      </c>
      <c r="D51" s="53">
        <v>66</v>
      </c>
      <c r="E51" s="53">
        <v>363</v>
      </c>
    </row>
    <row r="54" spans="1:10" ht="20.25">
      <c r="A54" s="11" t="s">
        <v>26</v>
      </c>
    </row>
    <row r="55" spans="1:10" ht="21.75" thickBot="1">
      <c r="I55" s="54" t="s">
        <v>51</v>
      </c>
    </row>
    <row r="56" spans="1:10" ht="21" thickBot="1">
      <c r="A56" s="326" t="s">
        <v>2</v>
      </c>
      <c r="B56" s="329" t="s">
        <v>3</v>
      </c>
      <c r="C56" s="332" t="s">
        <v>22</v>
      </c>
      <c r="D56" s="335" t="s">
        <v>23</v>
      </c>
      <c r="E56" s="336"/>
      <c r="F56" s="336"/>
      <c r="G56" s="337"/>
      <c r="H56" s="335" t="s">
        <v>97</v>
      </c>
      <c r="I56" s="336"/>
      <c r="J56" s="337"/>
    </row>
    <row r="57" spans="1:10" ht="20.25">
      <c r="A57" s="327"/>
      <c r="B57" s="330"/>
      <c r="C57" s="333"/>
      <c r="D57" s="338" t="s">
        <v>25</v>
      </c>
      <c r="E57" s="339" t="s">
        <v>10</v>
      </c>
      <c r="F57" s="305"/>
      <c r="G57" s="306"/>
      <c r="H57" s="303" t="s">
        <v>25</v>
      </c>
      <c r="I57" s="305" t="s">
        <v>10</v>
      </c>
      <c r="J57" s="306"/>
    </row>
    <row r="58" spans="1:10" ht="41.25" thickBot="1">
      <c r="A58" s="328"/>
      <c r="B58" s="331"/>
      <c r="C58" s="334"/>
      <c r="D58" s="331"/>
      <c r="E58" s="91" t="s">
        <v>89</v>
      </c>
      <c r="F58" s="12" t="s">
        <v>90</v>
      </c>
      <c r="G58" s="13" t="s">
        <v>88</v>
      </c>
      <c r="H58" s="304"/>
      <c r="I58" s="12" t="s">
        <v>89</v>
      </c>
      <c r="J58" s="13" t="s">
        <v>90</v>
      </c>
    </row>
    <row r="59" spans="1:10" ht="21" thickBot="1">
      <c r="A59" s="102" t="s">
        <v>6</v>
      </c>
      <c r="B59" s="109" t="s">
        <v>7</v>
      </c>
      <c r="C59" s="106">
        <v>1</v>
      </c>
      <c r="D59" s="94">
        <v>2</v>
      </c>
      <c r="E59" s="92">
        <v>3</v>
      </c>
      <c r="F59" s="26">
        <v>4</v>
      </c>
      <c r="G59" s="26">
        <v>5</v>
      </c>
      <c r="H59" s="26">
        <v>6</v>
      </c>
      <c r="I59" s="26">
        <v>7</v>
      </c>
      <c r="J59" s="27">
        <v>8</v>
      </c>
    </row>
    <row r="60" spans="1:10" ht="21" thickBot="1">
      <c r="A60" s="103" t="s">
        <v>92</v>
      </c>
      <c r="B60" s="110">
        <v>3010</v>
      </c>
      <c r="C60" s="107">
        <v>284</v>
      </c>
      <c r="D60" s="100">
        <v>184</v>
      </c>
      <c r="E60" s="120">
        <v>0</v>
      </c>
      <c r="F60" s="73">
        <v>39</v>
      </c>
      <c r="G60" s="73">
        <v>145</v>
      </c>
      <c r="H60" s="101">
        <v>100</v>
      </c>
      <c r="I60" s="73">
        <v>0</v>
      </c>
      <c r="J60" s="114">
        <v>100</v>
      </c>
    </row>
    <row r="61" spans="1:10" ht="20.25">
      <c r="A61" s="104" t="s">
        <v>60</v>
      </c>
      <c r="B61" s="111">
        <v>3011</v>
      </c>
      <c r="C61" s="108">
        <v>220</v>
      </c>
      <c r="D61" s="95">
        <v>120</v>
      </c>
      <c r="E61" s="97">
        <v>0</v>
      </c>
      <c r="F61" s="98">
        <v>30</v>
      </c>
      <c r="G61" s="99">
        <v>90</v>
      </c>
      <c r="H61" s="89">
        <v>100</v>
      </c>
      <c r="I61" s="98">
        <v>0</v>
      </c>
      <c r="J61" s="99">
        <v>100</v>
      </c>
    </row>
    <row r="62" spans="1:10" ht="20.25">
      <c r="A62" s="105" t="s">
        <v>74</v>
      </c>
      <c r="B62" s="112">
        <v>3012</v>
      </c>
      <c r="C62" s="108">
        <v>0</v>
      </c>
      <c r="D62" s="96">
        <v>0</v>
      </c>
      <c r="E62" s="93" t="s">
        <v>28</v>
      </c>
      <c r="F62" s="33">
        <v>0</v>
      </c>
      <c r="G62" s="34">
        <v>0</v>
      </c>
      <c r="H62" s="90">
        <v>0</v>
      </c>
      <c r="I62" s="32" t="s">
        <v>28</v>
      </c>
      <c r="J62" s="34">
        <v>0</v>
      </c>
    </row>
    <row r="63" spans="1:10" ht="20.25">
      <c r="A63" s="105" t="s">
        <v>61</v>
      </c>
      <c r="B63" s="112">
        <v>3013</v>
      </c>
      <c r="C63" s="108">
        <v>20</v>
      </c>
      <c r="D63" s="96">
        <v>20</v>
      </c>
      <c r="E63" s="93" t="s">
        <v>28</v>
      </c>
      <c r="F63" s="33">
        <v>5</v>
      </c>
      <c r="G63" s="34">
        <v>15</v>
      </c>
      <c r="H63" s="90">
        <v>0</v>
      </c>
      <c r="I63" s="32" t="s">
        <v>28</v>
      </c>
      <c r="J63" s="34">
        <v>0</v>
      </c>
    </row>
    <row r="64" spans="1:10" ht="20.25">
      <c r="A64" s="105" t="s">
        <v>75</v>
      </c>
      <c r="B64" s="112">
        <v>3014</v>
      </c>
      <c r="C64" s="108">
        <v>0</v>
      </c>
      <c r="D64" s="96">
        <v>0</v>
      </c>
      <c r="E64" s="93" t="s">
        <v>28</v>
      </c>
      <c r="F64" s="33">
        <v>0</v>
      </c>
      <c r="G64" s="34">
        <v>0</v>
      </c>
      <c r="H64" s="90">
        <v>0</v>
      </c>
      <c r="I64" s="32" t="s">
        <v>28</v>
      </c>
      <c r="J64" s="34">
        <v>0</v>
      </c>
    </row>
    <row r="65" spans="1:10" ht="20.25">
      <c r="A65" s="105" t="s">
        <v>62</v>
      </c>
      <c r="B65" s="112">
        <v>3015</v>
      </c>
      <c r="C65" s="108">
        <v>0</v>
      </c>
      <c r="D65" s="96">
        <v>0</v>
      </c>
      <c r="E65" s="93" t="s">
        <v>28</v>
      </c>
      <c r="F65" s="33">
        <v>0</v>
      </c>
      <c r="G65" s="34">
        <v>0</v>
      </c>
      <c r="H65" s="90">
        <v>0</v>
      </c>
      <c r="I65" s="32" t="s">
        <v>28</v>
      </c>
      <c r="J65" s="34">
        <v>0</v>
      </c>
    </row>
    <row r="66" spans="1:10" ht="20.25">
      <c r="A66" s="105" t="s">
        <v>63</v>
      </c>
      <c r="B66" s="112">
        <v>3016</v>
      </c>
      <c r="C66" s="108">
        <v>0</v>
      </c>
      <c r="D66" s="96">
        <v>0</v>
      </c>
      <c r="E66" s="93" t="s">
        <v>28</v>
      </c>
      <c r="F66" s="33">
        <v>0</v>
      </c>
      <c r="G66" s="34">
        <v>0</v>
      </c>
      <c r="H66" s="90">
        <v>0</v>
      </c>
      <c r="I66" s="32" t="s">
        <v>28</v>
      </c>
      <c r="J66" s="34">
        <v>0</v>
      </c>
    </row>
    <row r="67" spans="1:10" ht="20.25">
      <c r="A67" s="105" t="s">
        <v>64</v>
      </c>
      <c r="B67" s="112">
        <v>3017</v>
      </c>
      <c r="C67" s="108">
        <v>0</v>
      </c>
      <c r="D67" s="96">
        <v>0</v>
      </c>
      <c r="E67" s="93" t="s">
        <v>28</v>
      </c>
      <c r="F67" s="33">
        <v>0</v>
      </c>
      <c r="G67" s="34">
        <v>0</v>
      </c>
      <c r="H67" s="90">
        <v>0</v>
      </c>
      <c r="I67" s="32" t="s">
        <v>28</v>
      </c>
      <c r="J67" s="34">
        <v>0</v>
      </c>
    </row>
    <row r="68" spans="1:10" ht="20.25">
      <c r="A68" s="105" t="s">
        <v>65</v>
      </c>
      <c r="B68" s="112">
        <v>3018</v>
      </c>
      <c r="C68" s="108">
        <v>0</v>
      </c>
      <c r="D68" s="96">
        <v>0</v>
      </c>
      <c r="E68" s="93" t="s">
        <v>28</v>
      </c>
      <c r="F68" s="33">
        <v>0</v>
      </c>
      <c r="G68" s="34">
        <v>0</v>
      </c>
      <c r="H68" s="90">
        <v>0</v>
      </c>
      <c r="I68" s="32" t="s">
        <v>28</v>
      </c>
      <c r="J68" s="34">
        <v>0</v>
      </c>
    </row>
    <row r="69" spans="1:10" ht="20.25">
      <c r="A69" s="105" t="s">
        <v>66</v>
      </c>
      <c r="B69" s="112">
        <v>3019</v>
      </c>
      <c r="C69" s="108">
        <v>0</v>
      </c>
      <c r="D69" s="96">
        <v>0</v>
      </c>
      <c r="E69" s="93" t="s">
        <v>28</v>
      </c>
      <c r="F69" s="33">
        <v>0</v>
      </c>
      <c r="G69" s="34">
        <v>0</v>
      </c>
      <c r="H69" s="90">
        <v>0</v>
      </c>
      <c r="I69" s="32" t="s">
        <v>28</v>
      </c>
      <c r="J69" s="34">
        <v>0</v>
      </c>
    </row>
    <row r="70" spans="1:10" ht="20.25">
      <c r="A70" s="105" t="s">
        <v>76</v>
      </c>
      <c r="B70" s="112">
        <v>3020</v>
      </c>
      <c r="C70" s="108">
        <v>0</v>
      </c>
      <c r="D70" s="96">
        <v>0</v>
      </c>
      <c r="E70" s="93" t="s">
        <v>28</v>
      </c>
      <c r="F70" s="33">
        <v>0</v>
      </c>
      <c r="G70" s="34">
        <v>0</v>
      </c>
      <c r="H70" s="90">
        <v>0</v>
      </c>
      <c r="I70" s="32" t="s">
        <v>28</v>
      </c>
      <c r="J70" s="34">
        <v>0</v>
      </c>
    </row>
    <row r="71" spans="1:10" ht="20.25">
      <c r="A71" s="105" t="s">
        <v>68</v>
      </c>
      <c r="B71" s="112">
        <v>3021</v>
      </c>
      <c r="C71" s="108">
        <v>0</v>
      </c>
      <c r="D71" s="96">
        <v>0</v>
      </c>
      <c r="E71" s="93" t="s">
        <v>28</v>
      </c>
      <c r="F71" s="33">
        <v>0</v>
      </c>
      <c r="G71" s="34">
        <v>0</v>
      </c>
      <c r="H71" s="90">
        <v>0</v>
      </c>
      <c r="I71" s="32" t="s">
        <v>28</v>
      </c>
      <c r="J71" s="34">
        <v>0</v>
      </c>
    </row>
    <row r="72" spans="1:10" ht="20.25">
      <c r="A72" s="105" t="s">
        <v>77</v>
      </c>
      <c r="B72" s="112">
        <v>3022</v>
      </c>
      <c r="C72" s="108">
        <v>0</v>
      </c>
      <c r="D72" s="96">
        <v>0</v>
      </c>
      <c r="E72" s="93" t="s">
        <v>28</v>
      </c>
      <c r="F72" s="33">
        <v>0</v>
      </c>
      <c r="G72" s="34">
        <v>0</v>
      </c>
      <c r="H72" s="90">
        <v>0</v>
      </c>
      <c r="I72" s="32" t="s">
        <v>28</v>
      </c>
      <c r="J72" s="34">
        <v>0</v>
      </c>
    </row>
    <row r="73" spans="1:10" ht="20.25">
      <c r="A73" s="105" t="s">
        <v>69</v>
      </c>
      <c r="B73" s="112">
        <v>3023</v>
      </c>
      <c r="C73" s="108">
        <v>0</v>
      </c>
      <c r="D73" s="96">
        <v>0</v>
      </c>
      <c r="E73" s="93" t="s">
        <v>28</v>
      </c>
      <c r="F73" s="33">
        <v>0</v>
      </c>
      <c r="G73" s="34">
        <v>0</v>
      </c>
      <c r="H73" s="90">
        <v>0</v>
      </c>
      <c r="I73" s="32" t="s">
        <v>28</v>
      </c>
      <c r="J73" s="34">
        <v>0</v>
      </c>
    </row>
    <row r="74" spans="1:10" ht="20.25">
      <c r="A74" s="105" t="s">
        <v>78</v>
      </c>
      <c r="B74" s="112">
        <v>3024</v>
      </c>
      <c r="C74" s="108">
        <v>0</v>
      </c>
      <c r="D74" s="96">
        <v>0</v>
      </c>
      <c r="E74" s="93" t="s">
        <v>28</v>
      </c>
      <c r="F74" s="33">
        <v>0</v>
      </c>
      <c r="G74" s="34">
        <v>0</v>
      </c>
      <c r="H74" s="90">
        <v>0</v>
      </c>
      <c r="I74" s="32" t="s">
        <v>28</v>
      </c>
      <c r="J74" s="34">
        <v>0</v>
      </c>
    </row>
    <row r="75" spans="1:10" ht="20.25">
      <c r="A75" s="105" t="s">
        <v>79</v>
      </c>
      <c r="B75" s="112">
        <v>3025</v>
      </c>
      <c r="C75" s="108">
        <v>44</v>
      </c>
      <c r="D75" s="96">
        <v>44</v>
      </c>
      <c r="E75" s="93" t="s">
        <v>28</v>
      </c>
      <c r="F75" s="33">
        <v>4</v>
      </c>
      <c r="G75" s="34">
        <v>40</v>
      </c>
      <c r="H75" s="90">
        <v>0</v>
      </c>
      <c r="I75" s="32" t="s">
        <v>28</v>
      </c>
      <c r="J75" s="34">
        <v>0</v>
      </c>
    </row>
    <row r="76" spans="1:10" ht="21" thickBot="1">
      <c r="A76" s="105" t="s">
        <v>80</v>
      </c>
      <c r="B76" s="112">
        <v>3026</v>
      </c>
      <c r="C76" s="108">
        <v>0</v>
      </c>
      <c r="D76" s="96">
        <v>0</v>
      </c>
      <c r="E76" s="93" t="s">
        <v>31</v>
      </c>
      <c r="F76" s="33">
        <v>0</v>
      </c>
      <c r="G76" s="34">
        <v>0</v>
      </c>
      <c r="H76" s="90">
        <v>0</v>
      </c>
      <c r="I76" s="32" t="s">
        <v>31</v>
      </c>
      <c r="J76" s="34">
        <v>0</v>
      </c>
    </row>
    <row r="77" spans="1:10" ht="12.75" hidden="1" customHeight="1" thickBot="1">
      <c r="A77" s="124" t="s">
        <v>81</v>
      </c>
      <c r="B77" s="125">
        <v>3027</v>
      </c>
      <c r="C77" s="126"/>
      <c r="D77" s="125"/>
      <c r="E77" s="127"/>
      <c r="F77" s="24"/>
      <c r="G77" s="128"/>
      <c r="H77" s="129"/>
      <c r="I77" s="24"/>
      <c r="J77" s="128"/>
    </row>
    <row r="78" spans="1:10" ht="21" thickBot="1">
      <c r="A78" s="51" t="s">
        <v>93</v>
      </c>
      <c r="B78" s="52">
        <v>3030</v>
      </c>
      <c r="C78" s="73">
        <v>274</v>
      </c>
      <c r="D78" s="73">
        <v>184</v>
      </c>
      <c r="E78" s="53"/>
      <c r="F78" s="53">
        <v>39</v>
      </c>
      <c r="G78" s="53">
        <v>145</v>
      </c>
      <c r="H78" s="73">
        <v>90</v>
      </c>
      <c r="I78" s="53">
        <v>0</v>
      </c>
      <c r="J78" s="53">
        <v>90</v>
      </c>
    </row>
    <row r="79" spans="1:10" ht="20.25">
      <c r="A79" s="69" t="s">
        <v>60</v>
      </c>
      <c r="B79" s="70">
        <v>3031</v>
      </c>
      <c r="C79" s="28">
        <v>210</v>
      </c>
      <c r="D79" s="28">
        <v>120</v>
      </c>
      <c r="E79" s="32" t="s">
        <v>28</v>
      </c>
      <c r="F79" s="71">
        <v>30</v>
      </c>
      <c r="G79" s="71">
        <v>90</v>
      </c>
      <c r="H79" s="28">
        <v>90</v>
      </c>
      <c r="I79" s="71">
        <v>0</v>
      </c>
      <c r="J79" s="72">
        <v>90</v>
      </c>
    </row>
    <row r="80" spans="1:10" ht="20.25">
      <c r="A80" s="14" t="s">
        <v>74</v>
      </c>
      <c r="B80" s="30">
        <v>3032</v>
      </c>
      <c r="C80" s="35">
        <v>0</v>
      </c>
      <c r="D80" s="31">
        <v>0</v>
      </c>
      <c r="E80" s="32" t="s">
        <v>28</v>
      </c>
      <c r="F80" s="33">
        <v>0</v>
      </c>
      <c r="G80" s="33">
        <v>0</v>
      </c>
      <c r="H80" s="31">
        <v>0</v>
      </c>
      <c r="I80" s="32" t="s">
        <v>28</v>
      </c>
      <c r="J80" s="34">
        <v>0</v>
      </c>
    </row>
    <row r="81" spans="1:10" ht="20.25">
      <c r="A81" s="14" t="s">
        <v>61</v>
      </c>
      <c r="B81" s="30">
        <v>3033</v>
      </c>
      <c r="C81" s="35">
        <v>20</v>
      </c>
      <c r="D81" s="31">
        <v>20</v>
      </c>
      <c r="E81" s="32" t="s">
        <v>28</v>
      </c>
      <c r="F81" s="33">
        <v>5</v>
      </c>
      <c r="G81" s="33">
        <v>15</v>
      </c>
      <c r="H81" s="31">
        <v>0</v>
      </c>
      <c r="I81" s="32" t="s">
        <v>28</v>
      </c>
      <c r="J81" s="34">
        <v>0</v>
      </c>
    </row>
    <row r="82" spans="1:10" ht="20.25">
      <c r="A82" s="14" t="s">
        <v>75</v>
      </c>
      <c r="B82" s="30">
        <v>3034</v>
      </c>
      <c r="C82" s="35">
        <v>0</v>
      </c>
      <c r="D82" s="31">
        <v>0</v>
      </c>
      <c r="E82" s="32" t="s">
        <v>28</v>
      </c>
      <c r="F82" s="33">
        <v>0</v>
      </c>
      <c r="G82" s="33">
        <v>0</v>
      </c>
      <c r="H82" s="31">
        <v>0</v>
      </c>
      <c r="I82" s="32" t="s">
        <v>28</v>
      </c>
      <c r="J82" s="34">
        <v>0</v>
      </c>
    </row>
    <row r="83" spans="1:10" ht="20.25">
      <c r="A83" s="14" t="s">
        <v>62</v>
      </c>
      <c r="B83" s="30">
        <v>3035</v>
      </c>
      <c r="C83" s="35">
        <v>0</v>
      </c>
      <c r="D83" s="31">
        <v>0</v>
      </c>
      <c r="E83" s="32" t="s">
        <v>28</v>
      </c>
      <c r="F83" s="33">
        <v>0</v>
      </c>
      <c r="G83" s="33">
        <v>0</v>
      </c>
      <c r="H83" s="31">
        <v>0</v>
      </c>
      <c r="I83" s="32" t="s">
        <v>28</v>
      </c>
      <c r="J83" s="34">
        <v>0</v>
      </c>
    </row>
    <row r="84" spans="1:10" ht="20.25">
      <c r="A84" s="14" t="s">
        <v>82</v>
      </c>
      <c r="B84" s="30">
        <v>3036</v>
      </c>
      <c r="C84" s="35">
        <v>0</v>
      </c>
      <c r="D84" s="31">
        <v>0</v>
      </c>
      <c r="E84" s="32" t="s">
        <v>28</v>
      </c>
      <c r="F84" s="33">
        <v>0</v>
      </c>
      <c r="G84" s="33">
        <v>0</v>
      </c>
      <c r="H84" s="31">
        <v>0</v>
      </c>
      <c r="I84" s="32" t="s">
        <v>28</v>
      </c>
      <c r="J84" s="34">
        <v>0</v>
      </c>
    </row>
    <row r="85" spans="1:10" ht="20.25">
      <c r="A85" s="14" t="s">
        <v>83</v>
      </c>
      <c r="B85" s="30">
        <v>3037</v>
      </c>
      <c r="C85" s="35">
        <v>0</v>
      </c>
      <c r="D85" s="31">
        <v>0</v>
      </c>
      <c r="E85" s="32" t="s">
        <v>28</v>
      </c>
      <c r="F85" s="33">
        <v>0</v>
      </c>
      <c r="G85" s="33">
        <v>0</v>
      </c>
      <c r="H85" s="31">
        <v>0</v>
      </c>
      <c r="I85" s="32" t="s">
        <v>28</v>
      </c>
      <c r="J85" s="34">
        <v>0</v>
      </c>
    </row>
    <row r="86" spans="1:10" ht="20.25">
      <c r="A86" s="14" t="s">
        <v>65</v>
      </c>
      <c r="B86" s="30">
        <v>3038</v>
      </c>
      <c r="C86" s="35">
        <v>0</v>
      </c>
      <c r="D86" s="31">
        <v>0</v>
      </c>
      <c r="E86" s="32" t="s">
        <v>28</v>
      </c>
      <c r="F86" s="33">
        <v>0</v>
      </c>
      <c r="G86" s="33">
        <v>0</v>
      </c>
      <c r="H86" s="31">
        <v>0</v>
      </c>
      <c r="I86" s="32" t="s">
        <v>28</v>
      </c>
      <c r="J86" s="34">
        <v>0</v>
      </c>
    </row>
    <row r="87" spans="1:10" ht="20.25">
      <c r="A87" s="14" t="s">
        <v>66</v>
      </c>
      <c r="B87" s="30">
        <v>3039</v>
      </c>
      <c r="C87" s="35">
        <v>0</v>
      </c>
      <c r="D87" s="31">
        <v>0</v>
      </c>
      <c r="E87" s="32" t="s">
        <v>28</v>
      </c>
      <c r="F87" s="33">
        <v>0</v>
      </c>
      <c r="G87" s="33">
        <v>0</v>
      </c>
      <c r="H87" s="31">
        <v>0</v>
      </c>
      <c r="I87" s="32" t="s">
        <v>28</v>
      </c>
      <c r="J87" s="34">
        <v>0</v>
      </c>
    </row>
    <row r="88" spans="1:10" ht="20.25">
      <c r="A88" s="14" t="s">
        <v>67</v>
      </c>
      <c r="B88" s="30">
        <v>3040</v>
      </c>
      <c r="C88" s="35">
        <v>0</v>
      </c>
      <c r="D88" s="31">
        <v>0</v>
      </c>
      <c r="E88" s="32" t="s">
        <v>28</v>
      </c>
      <c r="F88" s="33">
        <v>0</v>
      </c>
      <c r="G88" s="33">
        <v>0</v>
      </c>
      <c r="H88" s="31">
        <v>0</v>
      </c>
      <c r="I88" s="32" t="s">
        <v>28</v>
      </c>
      <c r="J88" s="34">
        <v>0</v>
      </c>
    </row>
    <row r="89" spans="1:10" ht="20.25">
      <c r="A89" s="14" t="s">
        <v>68</v>
      </c>
      <c r="B89" s="30">
        <v>3041</v>
      </c>
      <c r="C89" s="35">
        <v>0</v>
      </c>
      <c r="D89" s="31">
        <v>0</v>
      </c>
      <c r="E89" s="32" t="s">
        <v>28</v>
      </c>
      <c r="F89" s="33">
        <v>0</v>
      </c>
      <c r="G89" s="33">
        <v>0</v>
      </c>
      <c r="H89" s="31">
        <v>0</v>
      </c>
      <c r="I89" s="32" t="s">
        <v>28</v>
      </c>
      <c r="J89" s="34">
        <v>0</v>
      </c>
    </row>
    <row r="90" spans="1:10" ht="20.25">
      <c r="A90" s="14" t="s">
        <v>77</v>
      </c>
      <c r="B90" s="30">
        <v>3042</v>
      </c>
      <c r="C90" s="35">
        <v>0</v>
      </c>
      <c r="D90" s="31">
        <v>0</v>
      </c>
      <c r="E90" s="32" t="s">
        <v>28</v>
      </c>
      <c r="F90" s="33">
        <v>0</v>
      </c>
      <c r="G90" s="33">
        <v>0</v>
      </c>
      <c r="H90" s="31">
        <v>0</v>
      </c>
      <c r="I90" s="32" t="s">
        <v>28</v>
      </c>
      <c r="J90" s="34">
        <v>0</v>
      </c>
    </row>
    <row r="91" spans="1:10" ht="20.25">
      <c r="A91" s="14" t="s">
        <v>84</v>
      </c>
      <c r="B91" s="30">
        <v>3043</v>
      </c>
      <c r="C91" s="35">
        <v>0</v>
      </c>
      <c r="D91" s="31">
        <v>0</v>
      </c>
      <c r="E91" s="32" t="s">
        <v>28</v>
      </c>
      <c r="F91" s="33">
        <v>0</v>
      </c>
      <c r="G91" s="33">
        <v>0</v>
      </c>
      <c r="H91" s="31">
        <v>0</v>
      </c>
      <c r="I91" s="32" t="s">
        <v>28</v>
      </c>
      <c r="J91" s="34">
        <v>0</v>
      </c>
    </row>
    <row r="92" spans="1:10" ht="20.25">
      <c r="A92" s="14" t="s">
        <v>70</v>
      </c>
      <c r="B92" s="30">
        <v>3044</v>
      </c>
      <c r="C92" s="35">
        <v>0</v>
      </c>
      <c r="D92" s="31">
        <v>0</v>
      </c>
      <c r="E92" s="32" t="s">
        <v>28</v>
      </c>
      <c r="F92" s="33">
        <v>0</v>
      </c>
      <c r="G92" s="33">
        <v>0</v>
      </c>
      <c r="H92" s="31">
        <v>0</v>
      </c>
      <c r="I92" s="32" t="s">
        <v>28</v>
      </c>
      <c r="J92" s="34">
        <v>0</v>
      </c>
    </row>
    <row r="93" spans="1:10" ht="20.25">
      <c r="A93" s="14" t="s">
        <v>79</v>
      </c>
      <c r="B93" s="30">
        <v>3045</v>
      </c>
      <c r="C93" s="35">
        <v>44</v>
      </c>
      <c r="D93" s="31">
        <v>44</v>
      </c>
      <c r="E93" s="32" t="s">
        <v>31</v>
      </c>
      <c r="F93" s="33">
        <v>4</v>
      </c>
      <c r="G93" s="33">
        <v>40</v>
      </c>
      <c r="H93" s="31">
        <v>0</v>
      </c>
      <c r="I93" s="32" t="s">
        <v>31</v>
      </c>
      <c r="J93" s="34">
        <v>0</v>
      </c>
    </row>
    <row r="94" spans="1:10" ht="21" customHeight="1" thickBot="1">
      <c r="A94" s="14" t="s">
        <v>80</v>
      </c>
      <c r="B94" s="30">
        <v>3046</v>
      </c>
      <c r="C94" s="35">
        <v>0</v>
      </c>
      <c r="D94" s="31">
        <v>0</v>
      </c>
      <c r="E94" s="32" t="s">
        <v>31</v>
      </c>
      <c r="F94" s="33">
        <v>0</v>
      </c>
      <c r="G94" s="33">
        <v>0</v>
      </c>
      <c r="H94" s="31">
        <v>0</v>
      </c>
      <c r="I94" s="32" t="s">
        <v>31</v>
      </c>
      <c r="J94" s="34">
        <v>0</v>
      </c>
    </row>
    <row r="95" spans="1:10" ht="11.25" hidden="1" customHeight="1" thickBot="1">
      <c r="A95" s="130" t="s">
        <v>81</v>
      </c>
      <c r="B95" s="131">
        <v>3047</v>
      </c>
      <c r="C95" s="132"/>
      <c r="D95" s="131"/>
      <c r="E95" s="131"/>
      <c r="F95" s="131"/>
      <c r="G95" s="131"/>
      <c r="H95" s="131"/>
      <c r="I95" s="131"/>
      <c r="J95" s="133"/>
    </row>
    <row r="96" spans="1:10" ht="21" thickBot="1">
      <c r="A96" s="51" t="s">
        <v>32</v>
      </c>
      <c r="B96" s="113">
        <v>3100</v>
      </c>
      <c r="C96" s="73">
        <v>1116</v>
      </c>
      <c r="D96" s="73">
        <v>736</v>
      </c>
      <c r="E96" s="53">
        <v>0</v>
      </c>
      <c r="F96" s="73">
        <v>156</v>
      </c>
      <c r="G96" s="73">
        <v>580</v>
      </c>
      <c r="H96" s="73">
        <v>380</v>
      </c>
      <c r="I96" s="53">
        <v>0</v>
      </c>
      <c r="J96" s="114">
        <v>380</v>
      </c>
    </row>
    <row r="97" spans="1:10" ht="21">
      <c r="A97" s="144"/>
      <c r="B97" s="144"/>
      <c r="C97" s="145"/>
      <c r="D97" s="145"/>
      <c r="E97" s="145"/>
      <c r="F97" s="144"/>
      <c r="G97" s="144"/>
      <c r="H97" s="144"/>
      <c r="I97" s="144"/>
      <c r="J97" s="144"/>
    </row>
    <row r="98" spans="1:10" ht="21">
      <c r="A98" s="11" t="s">
        <v>91</v>
      </c>
      <c r="B98" s="144"/>
      <c r="C98" s="145"/>
      <c r="D98" s="145"/>
      <c r="E98" s="145"/>
      <c r="F98" s="144"/>
      <c r="G98" s="144"/>
      <c r="H98" s="144"/>
      <c r="I98" s="144"/>
      <c r="J98" s="144"/>
    </row>
    <row r="99" spans="1:10" ht="21" thickBot="1">
      <c r="J99" s="10" t="s">
        <v>1</v>
      </c>
    </row>
    <row r="100" spans="1:10" ht="20.25">
      <c r="A100" s="307" t="s">
        <v>2</v>
      </c>
      <c r="B100" s="309" t="s">
        <v>3</v>
      </c>
      <c r="C100" s="309" t="s">
        <v>22</v>
      </c>
      <c r="D100" s="309" t="s">
        <v>23</v>
      </c>
      <c r="E100" s="309"/>
      <c r="F100" s="309"/>
      <c r="G100" s="309"/>
      <c r="H100" s="309" t="s">
        <v>24</v>
      </c>
      <c r="I100" s="309"/>
      <c r="J100" s="310"/>
    </row>
    <row r="101" spans="1:10" ht="20.25">
      <c r="A101" s="308"/>
      <c r="B101" s="296"/>
      <c r="C101" s="296"/>
      <c r="D101" s="296" t="s">
        <v>25</v>
      </c>
      <c r="E101" s="296" t="s">
        <v>10</v>
      </c>
      <c r="F101" s="296"/>
      <c r="G101" s="296"/>
      <c r="H101" s="296" t="s">
        <v>25</v>
      </c>
      <c r="I101" s="296" t="s">
        <v>10</v>
      </c>
      <c r="J101" s="297"/>
    </row>
    <row r="102" spans="1:10" ht="40.5">
      <c r="A102" s="308"/>
      <c r="B102" s="296"/>
      <c r="C102" s="296"/>
      <c r="D102" s="296"/>
      <c r="E102" s="140" t="s">
        <v>89</v>
      </c>
      <c r="F102" s="140" t="s">
        <v>90</v>
      </c>
      <c r="G102" s="140" t="s">
        <v>88</v>
      </c>
      <c r="H102" s="296"/>
      <c r="I102" s="140" t="s">
        <v>89</v>
      </c>
      <c r="J102" s="141" t="s">
        <v>90</v>
      </c>
    </row>
    <row r="103" spans="1:10" ht="19.5" thickBot="1">
      <c r="A103" s="5" t="s">
        <v>6</v>
      </c>
      <c r="B103" s="8" t="s">
        <v>7</v>
      </c>
      <c r="C103" s="6">
        <v>1</v>
      </c>
      <c r="D103" s="6">
        <v>2</v>
      </c>
      <c r="E103" s="6">
        <v>3</v>
      </c>
      <c r="F103" s="6">
        <v>4</v>
      </c>
      <c r="G103" s="6">
        <v>5</v>
      </c>
      <c r="H103" s="6">
        <v>6</v>
      </c>
      <c r="I103" s="6">
        <v>7</v>
      </c>
      <c r="J103" s="7">
        <v>8</v>
      </c>
    </row>
    <row r="104" spans="1:10" ht="21" thickBot="1">
      <c r="A104" s="298" t="s">
        <v>52</v>
      </c>
      <c r="B104" s="299"/>
      <c r="C104" s="299"/>
      <c r="D104" s="299"/>
      <c r="E104" s="299"/>
      <c r="F104" s="299"/>
      <c r="G104" s="299"/>
      <c r="H104" s="299"/>
      <c r="I104" s="299"/>
      <c r="J104" s="300"/>
    </row>
    <row r="105" spans="1:10" ht="20.25">
      <c r="A105" s="64" t="s">
        <v>27</v>
      </c>
      <c r="B105" s="65">
        <v>2210</v>
      </c>
      <c r="C105" s="116">
        <v>14</v>
      </c>
      <c r="D105" s="116">
        <v>6</v>
      </c>
      <c r="E105" s="67" t="s">
        <v>28</v>
      </c>
      <c r="F105" s="115">
        <f>SUM(F107:F112)</f>
        <v>3</v>
      </c>
      <c r="G105" s="115">
        <f>SUM(G107+G108+G109+G110+G111+G113)</f>
        <v>3</v>
      </c>
      <c r="H105" s="66">
        <v>8</v>
      </c>
      <c r="I105" s="68" t="s">
        <v>28</v>
      </c>
      <c r="J105" s="119">
        <f>SUM(J107:J113)</f>
        <v>8</v>
      </c>
    </row>
    <row r="106" spans="1:10" ht="20.25">
      <c r="A106" s="14" t="s">
        <v>10</v>
      </c>
      <c r="B106" s="15"/>
      <c r="C106" s="19"/>
      <c r="D106" s="19"/>
      <c r="E106" s="17"/>
      <c r="F106" s="17"/>
      <c r="G106" s="17"/>
      <c r="H106" s="19"/>
      <c r="I106" s="19"/>
      <c r="J106" s="74"/>
    </row>
    <row r="107" spans="1:10" ht="20.25">
      <c r="A107" s="14" t="s">
        <v>30</v>
      </c>
      <c r="B107" s="15">
        <v>2211</v>
      </c>
      <c r="C107" s="117">
        <v>8</v>
      </c>
      <c r="D107" s="117">
        <v>4</v>
      </c>
      <c r="E107" s="17" t="s">
        <v>28</v>
      </c>
      <c r="F107" s="18">
        <v>2</v>
      </c>
      <c r="G107" s="18">
        <v>2</v>
      </c>
      <c r="H107" s="16">
        <v>4</v>
      </c>
      <c r="I107" s="19" t="s">
        <v>28</v>
      </c>
      <c r="J107" s="20">
        <v>4</v>
      </c>
    </row>
    <row r="108" spans="1:10" ht="20.25">
      <c r="A108" s="14" t="s">
        <v>53</v>
      </c>
      <c r="B108" s="15">
        <v>2212</v>
      </c>
      <c r="C108" s="117">
        <v>6</v>
      </c>
      <c r="D108" s="117">
        <v>2</v>
      </c>
      <c r="E108" s="17" t="s">
        <v>28</v>
      </c>
      <c r="F108" s="18">
        <v>1</v>
      </c>
      <c r="G108" s="18">
        <v>1</v>
      </c>
      <c r="H108" s="16">
        <v>4</v>
      </c>
      <c r="I108" s="19" t="s">
        <v>28</v>
      </c>
      <c r="J108" s="20">
        <v>4</v>
      </c>
    </row>
    <row r="109" spans="1:10" ht="20.25">
      <c r="A109" s="14" t="s">
        <v>54</v>
      </c>
      <c r="B109" s="15">
        <v>2213</v>
      </c>
      <c r="C109" s="117">
        <v>0</v>
      </c>
      <c r="D109" s="117">
        <v>0</v>
      </c>
      <c r="E109" s="17" t="s">
        <v>28</v>
      </c>
      <c r="F109" s="18">
        <v>0</v>
      </c>
      <c r="G109" s="18">
        <v>0</v>
      </c>
      <c r="H109" s="16">
        <v>0</v>
      </c>
      <c r="I109" s="19" t="s">
        <v>28</v>
      </c>
      <c r="J109" s="20">
        <v>0</v>
      </c>
    </row>
    <row r="110" spans="1:10" ht="20.25">
      <c r="A110" s="14" t="s">
        <v>55</v>
      </c>
      <c r="B110" s="15">
        <v>2214</v>
      </c>
      <c r="C110" s="117">
        <v>0</v>
      </c>
      <c r="D110" s="117">
        <v>0</v>
      </c>
      <c r="E110" s="17" t="s">
        <v>28</v>
      </c>
      <c r="F110" s="18">
        <v>0</v>
      </c>
      <c r="G110" s="18">
        <v>0</v>
      </c>
      <c r="H110" s="16">
        <v>0</v>
      </c>
      <c r="I110" s="19" t="s">
        <v>28</v>
      </c>
      <c r="J110" s="20">
        <v>0</v>
      </c>
    </row>
    <row r="111" spans="1:10" ht="20.25">
      <c r="A111" s="14" t="s">
        <v>29</v>
      </c>
      <c r="B111" s="15">
        <v>2215</v>
      </c>
      <c r="C111" s="117">
        <v>0</v>
      </c>
      <c r="D111" s="117">
        <v>0</v>
      </c>
      <c r="E111" s="17" t="s">
        <v>28</v>
      </c>
      <c r="F111" s="18">
        <v>0</v>
      </c>
      <c r="G111" s="18">
        <v>0</v>
      </c>
      <c r="H111" s="16">
        <v>0</v>
      </c>
      <c r="I111" s="19" t="s">
        <v>28</v>
      </c>
      <c r="J111" s="20">
        <v>0</v>
      </c>
    </row>
    <row r="112" spans="1:10" ht="20.25">
      <c r="A112" s="14" t="s">
        <v>56</v>
      </c>
      <c r="B112" s="15">
        <v>2216</v>
      </c>
      <c r="C112" s="117">
        <v>0</v>
      </c>
      <c r="D112" s="117">
        <v>0</v>
      </c>
      <c r="E112" s="17" t="s">
        <v>28</v>
      </c>
      <c r="F112" s="18">
        <v>0</v>
      </c>
      <c r="G112" s="17" t="s">
        <v>28</v>
      </c>
      <c r="H112" s="16">
        <v>0</v>
      </c>
      <c r="I112" s="19" t="s">
        <v>28</v>
      </c>
      <c r="J112" s="20">
        <v>0</v>
      </c>
    </row>
    <row r="113" spans="1:10" ht="41.25" thickBot="1">
      <c r="A113" s="21" t="s">
        <v>57</v>
      </c>
      <c r="B113" s="22">
        <v>2217</v>
      </c>
      <c r="C113" s="118">
        <v>0</v>
      </c>
      <c r="D113" s="118">
        <v>0</v>
      </c>
      <c r="E113" s="23" t="s">
        <v>28</v>
      </c>
      <c r="F113" s="23" t="s">
        <v>28</v>
      </c>
      <c r="G113" s="62">
        <v>0</v>
      </c>
      <c r="H113" s="63">
        <v>0</v>
      </c>
      <c r="I113" s="24" t="s">
        <v>28</v>
      </c>
      <c r="J113" s="25">
        <v>0</v>
      </c>
    </row>
    <row r="116" spans="1:10" ht="21" thickBot="1">
      <c r="A116" s="55" t="s">
        <v>109</v>
      </c>
      <c r="B116" s="143"/>
      <c r="C116" s="56"/>
      <c r="D116" s="61" t="s">
        <v>99</v>
      </c>
      <c r="E116" s="61"/>
      <c r="F116" s="60"/>
      <c r="G116" s="301" t="s">
        <v>100</v>
      </c>
      <c r="H116" s="302"/>
      <c r="I116" s="302"/>
      <c r="J116" s="302"/>
    </row>
    <row r="117" spans="1:10" ht="21">
      <c r="A117" s="144"/>
      <c r="B117" s="144"/>
      <c r="C117" s="145"/>
      <c r="D117" s="145"/>
      <c r="E117" s="145"/>
      <c r="F117" s="144"/>
      <c r="G117" s="57" t="s">
        <v>58</v>
      </c>
      <c r="H117" s="144"/>
      <c r="I117" s="144"/>
    </row>
    <row r="118" spans="1:10" ht="21">
      <c r="A118" s="144"/>
      <c r="B118" s="144"/>
      <c r="C118" s="145"/>
      <c r="D118" s="145"/>
      <c r="E118" s="145"/>
      <c r="F118" s="144"/>
      <c r="G118" s="144"/>
      <c r="H118" s="144"/>
      <c r="I118" s="144"/>
    </row>
    <row r="119" spans="1:10" ht="21">
      <c r="A119" s="58" t="s">
        <v>118</v>
      </c>
      <c r="B119" s="144"/>
      <c r="C119" s="145"/>
      <c r="D119" s="145"/>
      <c r="E119" s="145"/>
      <c r="F119" s="144"/>
      <c r="G119" s="144"/>
      <c r="H119" s="144"/>
      <c r="I119" s="144"/>
    </row>
    <row r="120" spans="1:10" ht="21">
      <c r="A120" s="59" t="s">
        <v>59</v>
      </c>
      <c r="B120" s="144"/>
      <c r="C120" s="145"/>
      <c r="D120" s="145"/>
      <c r="E120" s="145"/>
      <c r="F120" s="144"/>
      <c r="G120" s="144"/>
      <c r="H120" s="144"/>
      <c r="I120" s="144"/>
    </row>
  </sheetData>
  <mergeCells count="32">
    <mergeCell ref="A1:J1"/>
    <mergeCell ref="B2:I2"/>
    <mergeCell ref="A4:E4"/>
    <mergeCell ref="A5:A7"/>
    <mergeCell ref="B5:B7"/>
    <mergeCell ref="C5:C7"/>
    <mergeCell ref="D5:E5"/>
    <mergeCell ref="D6:D7"/>
    <mergeCell ref="E6:E7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</mergeCells>
  <pageMargins left="0.70866141732283472" right="0.70866141732283472" top="0.74803149606299213" bottom="0.74803149606299213" header="0.31496062992125984" footer="0.31496062992125984"/>
  <pageSetup paperSize="9" scale="37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tabColor rgb="FF00B050"/>
    <pageSetUpPr fitToPage="1"/>
  </sheetPr>
  <dimension ref="A1:J120"/>
  <sheetViews>
    <sheetView topLeftCell="A52" zoomScale="55" zoomScaleNormal="55" workbookViewId="0">
      <selection activeCell="J36" sqref="J36"/>
    </sheetView>
  </sheetViews>
  <sheetFormatPr defaultRowHeight="15"/>
  <cols>
    <col min="1" max="1" width="123.140625" style="139" customWidth="1"/>
    <col min="2" max="2" width="9.42578125" style="139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139" customWidth="1"/>
    <col min="7" max="7" width="11.28515625" style="139" customWidth="1"/>
    <col min="8" max="8" width="10.140625" style="139" customWidth="1"/>
    <col min="9" max="9" width="14.140625" style="139" customWidth="1"/>
    <col min="10" max="10" width="14.7109375" style="139" customWidth="1"/>
    <col min="11" max="16384" width="9.140625" style="139"/>
  </cols>
  <sheetData>
    <row r="1" spans="1:10" ht="28.5">
      <c r="A1" s="340" t="s">
        <v>132</v>
      </c>
      <c r="B1" s="340"/>
      <c r="C1" s="340"/>
      <c r="D1" s="340"/>
      <c r="E1" s="340"/>
      <c r="F1" s="341"/>
      <c r="G1" s="341"/>
      <c r="H1" s="341"/>
      <c r="I1" s="341"/>
      <c r="J1" s="341"/>
    </row>
    <row r="2" spans="1:10" ht="22.5">
      <c r="A2" s="9" t="s">
        <v>86</v>
      </c>
      <c r="B2" s="342" t="s">
        <v>119</v>
      </c>
      <c r="C2" s="343"/>
      <c r="D2" s="343"/>
      <c r="E2" s="343"/>
      <c r="F2" s="343"/>
      <c r="G2" s="343"/>
      <c r="H2" s="343"/>
      <c r="I2" s="343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344" t="s">
        <v>0</v>
      </c>
      <c r="B4" s="345"/>
      <c r="C4" s="346"/>
      <c r="D4" s="346"/>
      <c r="E4" s="346"/>
      <c r="I4" s="121" t="s">
        <v>114</v>
      </c>
    </row>
    <row r="5" spans="1:10" ht="20.25">
      <c r="A5" s="347" t="s">
        <v>2</v>
      </c>
      <c r="B5" s="349" t="s">
        <v>3</v>
      </c>
      <c r="C5" s="349" t="s">
        <v>4</v>
      </c>
      <c r="D5" s="351" t="s">
        <v>5</v>
      </c>
      <c r="E5" s="352"/>
    </row>
    <row r="6" spans="1:10">
      <c r="A6" s="348"/>
      <c r="B6" s="350"/>
      <c r="C6" s="350"/>
      <c r="D6" s="350" t="s">
        <v>97</v>
      </c>
      <c r="E6" s="353" t="s">
        <v>98</v>
      </c>
    </row>
    <row r="7" spans="1:10">
      <c r="A7" s="348"/>
      <c r="B7" s="350"/>
      <c r="C7" s="350"/>
      <c r="D7" s="350"/>
      <c r="E7" s="353"/>
    </row>
    <row r="8" spans="1:10" ht="21" thickBot="1">
      <c r="A8" s="37" t="s">
        <v>6</v>
      </c>
      <c r="B8" s="36" t="s">
        <v>7</v>
      </c>
      <c r="C8" s="36">
        <v>1</v>
      </c>
      <c r="D8" s="36">
        <v>2</v>
      </c>
      <c r="E8" s="38">
        <v>3</v>
      </c>
    </row>
    <row r="9" spans="1:10" ht="20.25">
      <c r="A9" s="311" t="s">
        <v>8</v>
      </c>
      <c r="B9" s="312"/>
      <c r="C9" s="312"/>
      <c r="D9" s="312"/>
      <c r="E9" s="313"/>
    </row>
    <row r="10" spans="1:10" ht="20.25">
      <c r="A10" s="29" t="s">
        <v>9</v>
      </c>
      <c r="B10" s="15">
        <v>2010</v>
      </c>
      <c r="C10" s="39">
        <v>22</v>
      </c>
      <c r="D10" s="39">
        <v>17</v>
      </c>
      <c r="E10" s="40">
        <v>5</v>
      </c>
    </row>
    <row r="11" spans="1:10" ht="20.25">
      <c r="A11" s="41" t="s">
        <v>10</v>
      </c>
      <c r="B11" s="42"/>
      <c r="C11" s="43"/>
      <c r="D11" s="43"/>
      <c r="E11" s="44"/>
    </row>
    <row r="12" spans="1:10" ht="20.25">
      <c r="A12" s="29" t="s">
        <v>11</v>
      </c>
      <c r="B12" s="15">
        <v>2011</v>
      </c>
      <c r="C12" s="39">
        <v>21</v>
      </c>
      <c r="D12" s="45">
        <v>17</v>
      </c>
      <c r="E12" s="46">
        <v>4</v>
      </c>
    </row>
    <row r="13" spans="1:10" ht="20.25">
      <c r="A13" s="29" t="s">
        <v>12</v>
      </c>
      <c r="B13" s="15">
        <v>2012</v>
      </c>
      <c r="C13" s="39">
        <v>1</v>
      </c>
      <c r="D13" s="45">
        <v>0</v>
      </c>
      <c r="E13" s="46">
        <v>1</v>
      </c>
    </row>
    <row r="14" spans="1:10" ht="20.25">
      <c r="A14" s="29" t="s">
        <v>13</v>
      </c>
      <c r="B14" s="15">
        <v>2013</v>
      </c>
      <c r="C14" s="39">
        <v>22</v>
      </c>
      <c r="D14" s="39">
        <v>17</v>
      </c>
      <c r="E14" s="39">
        <v>5</v>
      </c>
    </row>
    <row r="15" spans="1:10" ht="20.25">
      <c r="A15" s="29" t="s">
        <v>14</v>
      </c>
      <c r="B15" s="122"/>
      <c r="C15" s="43"/>
      <c r="D15" s="75"/>
      <c r="E15" s="76"/>
    </row>
    <row r="16" spans="1:10" ht="40.5">
      <c r="A16" s="14" t="s">
        <v>87</v>
      </c>
      <c r="B16" s="15">
        <v>2014</v>
      </c>
      <c r="C16" s="39">
        <v>7</v>
      </c>
      <c r="D16" s="45">
        <v>6</v>
      </c>
      <c r="E16" s="46">
        <v>1</v>
      </c>
    </row>
    <row r="17" spans="1:5" ht="20.25">
      <c r="A17" s="41" t="s">
        <v>15</v>
      </c>
      <c r="B17" s="15">
        <v>2015</v>
      </c>
      <c r="C17" s="39">
        <v>0</v>
      </c>
      <c r="D17" s="45">
        <v>0</v>
      </c>
      <c r="E17" s="46">
        <v>0</v>
      </c>
    </row>
    <row r="18" spans="1:5" ht="81">
      <c r="A18" s="14" t="s">
        <v>16</v>
      </c>
      <c r="B18" s="15">
        <v>2016</v>
      </c>
      <c r="C18" s="39">
        <v>0</v>
      </c>
      <c r="D18" s="45">
        <v>0</v>
      </c>
      <c r="E18" s="46">
        <v>0</v>
      </c>
    </row>
    <row r="19" spans="1:5" ht="81">
      <c r="A19" s="14" t="s">
        <v>17</v>
      </c>
      <c r="B19" s="15">
        <v>2017</v>
      </c>
      <c r="C19" s="39">
        <v>14</v>
      </c>
      <c r="D19" s="45">
        <v>11</v>
      </c>
      <c r="E19" s="46">
        <v>3</v>
      </c>
    </row>
    <row r="20" spans="1:5" ht="81">
      <c r="A20" s="14" t="s">
        <v>18</v>
      </c>
      <c r="B20" s="15">
        <v>2018</v>
      </c>
      <c r="C20" s="39">
        <v>0</v>
      </c>
      <c r="D20" s="45">
        <v>0</v>
      </c>
      <c r="E20" s="46">
        <v>0</v>
      </c>
    </row>
    <row r="21" spans="1:5" ht="101.25">
      <c r="A21" s="14" t="s">
        <v>19</v>
      </c>
      <c r="B21" s="15">
        <v>2019</v>
      </c>
      <c r="C21" s="39">
        <v>0</v>
      </c>
      <c r="D21" s="45">
        <v>0</v>
      </c>
      <c r="E21" s="46">
        <v>0</v>
      </c>
    </row>
    <row r="22" spans="1:5" ht="60.75">
      <c r="A22" s="14" t="s">
        <v>33</v>
      </c>
      <c r="B22" s="15">
        <v>2020</v>
      </c>
      <c r="C22" s="39">
        <v>0</v>
      </c>
      <c r="D22" s="43" t="s">
        <v>31</v>
      </c>
      <c r="E22" s="46">
        <v>0</v>
      </c>
    </row>
    <row r="23" spans="1:5" ht="60.75">
      <c r="A23" s="14" t="s">
        <v>34</v>
      </c>
      <c r="B23" s="15">
        <v>2021</v>
      </c>
      <c r="C23" s="39">
        <v>0</v>
      </c>
      <c r="D23" s="43" t="s">
        <v>31</v>
      </c>
      <c r="E23" s="46">
        <v>0</v>
      </c>
    </row>
    <row r="24" spans="1:5" ht="40.5">
      <c r="A24" s="14" t="s">
        <v>35</v>
      </c>
      <c r="B24" s="15">
        <v>2022</v>
      </c>
      <c r="C24" s="39">
        <v>0</v>
      </c>
      <c r="D24" s="43" t="s">
        <v>31</v>
      </c>
      <c r="E24" s="46">
        <v>0</v>
      </c>
    </row>
    <row r="25" spans="1:5" ht="81">
      <c r="A25" s="14" t="s">
        <v>36</v>
      </c>
      <c r="B25" s="15">
        <v>2023</v>
      </c>
      <c r="C25" s="39">
        <v>0</v>
      </c>
      <c r="D25" s="43" t="s">
        <v>31</v>
      </c>
      <c r="E25" s="46">
        <v>0</v>
      </c>
    </row>
    <row r="26" spans="1:5" ht="81">
      <c r="A26" s="14" t="s">
        <v>37</v>
      </c>
      <c r="B26" s="15">
        <v>2024</v>
      </c>
      <c r="C26" s="39">
        <v>0</v>
      </c>
      <c r="D26" s="43" t="s">
        <v>31</v>
      </c>
      <c r="E26" s="46">
        <v>0</v>
      </c>
    </row>
    <row r="27" spans="1:5" ht="40.5">
      <c r="A27" s="14" t="s">
        <v>38</v>
      </c>
      <c r="B27" s="15">
        <v>2025</v>
      </c>
      <c r="C27" s="39">
        <v>0</v>
      </c>
      <c r="D27" s="43" t="s">
        <v>31</v>
      </c>
      <c r="E27" s="46">
        <v>0</v>
      </c>
    </row>
    <row r="28" spans="1:5" ht="60.75">
      <c r="A28" s="14" t="s">
        <v>39</v>
      </c>
      <c r="B28" s="15">
        <v>2026</v>
      </c>
      <c r="C28" s="39">
        <v>0</v>
      </c>
      <c r="D28" s="43" t="s">
        <v>31</v>
      </c>
      <c r="E28" s="46">
        <v>0</v>
      </c>
    </row>
    <row r="29" spans="1:5" ht="81">
      <c r="A29" s="14" t="s">
        <v>40</v>
      </c>
      <c r="B29" s="15">
        <v>2027</v>
      </c>
      <c r="C29" s="39">
        <v>0</v>
      </c>
      <c r="D29" s="43" t="s">
        <v>31</v>
      </c>
      <c r="E29" s="46">
        <v>0</v>
      </c>
    </row>
    <row r="30" spans="1:5" ht="121.5" customHeight="1">
      <c r="A30" s="14" t="s">
        <v>71</v>
      </c>
      <c r="B30" s="15">
        <v>2028</v>
      </c>
      <c r="C30" s="39">
        <v>0</v>
      </c>
      <c r="D30" s="43" t="s">
        <v>31</v>
      </c>
      <c r="E30" s="46">
        <v>0</v>
      </c>
    </row>
    <row r="31" spans="1:5" ht="40.5">
      <c r="A31" s="14" t="s">
        <v>72</v>
      </c>
      <c r="B31" s="15">
        <v>2030</v>
      </c>
      <c r="C31" s="39">
        <v>1</v>
      </c>
      <c r="D31" s="39">
        <v>0</v>
      </c>
      <c r="E31" s="39">
        <v>1</v>
      </c>
    </row>
    <row r="32" spans="1:5" ht="20.25">
      <c r="A32" s="47" t="s">
        <v>15</v>
      </c>
      <c r="B32" s="15">
        <v>2031</v>
      </c>
      <c r="C32" s="39">
        <v>0</v>
      </c>
      <c r="D32" s="45"/>
      <c r="E32" s="46"/>
    </row>
    <row r="33" spans="1:9" ht="20.25">
      <c r="A33" s="14" t="s">
        <v>41</v>
      </c>
      <c r="B33" s="15"/>
      <c r="C33" s="77"/>
      <c r="D33" s="77"/>
      <c r="E33" s="78"/>
    </row>
    <row r="34" spans="1:9" ht="40.5">
      <c r="A34" s="29" t="s">
        <v>42</v>
      </c>
      <c r="B34" s="15">
        <v>2032</v>
      </c>
      <c r="C34" s="39">
        <v>0</v>
      </c>
      <c r="D34" s="45">
        <v>0</v>
      </c>
      <c r="E34" s="46">
        <v>0</v>
      </c>
    </row>
    <row r="35" spans="1:9" ht="20.25">
      <c r="A35" s="29" t="s">
        <v>43</v>
      </c>
      <c r="B35" s="15">
        <v>2033</v>
      </c>
      <c r="C35" s="39">
        <v>1</v>
      </c>
      <c r="D35" s="45">
        <v>0</v>
      </c>
      <c r="E35" s="46">
        <v>1</v>
      </c>
    </row>
    <row r="36" spans="1:9" ht="20.25">
      <c r="A36" s="29" t="s">
        <v>44</v>
      </c>
      <c r="B36" s="15">
        <v>2034</v>
      </c>
      <c r="C36" s="39">
        <v>0</v>
      </c>
      <c r="D36" s="45">
        <v>0</v>
      </c>
      <c r="E36" s="46">
        <v>0</v>
      </c>
    </row>
    <row r="37" spans="1:9" ht="21" thickBot="1">
      <c r="A37" s="79" t="s">
        <v>45</v>
      </c>
      <c r="B37" s="30">
        <v>2035</v>
      </c>
      <c r="C37" s="80">
        <v>0</v>
      </c>
      <c r="D37" s="81">
        <v>0</v>
      </c>
      <c r="E37" s="82">
        <v>0</v>
      </c>
    </row>
    <row r="38" spans="1:9" ht="40.5" customHeight="1">
      <c r="A38" s="83" t="s">
        <v>94</v>
      </c>
      <c r="B38" s="65">
        <v>2036</v>
      </c>
      <c r="C38" s="84">
        <v>0</v>
      </c>
      <c r="D38" s="84">
        <v>0</v>
      </c>
      <c r="E38" s="84">
        <v>0</v>
      </c>
      <c r="F38" s="314" t="s">
        <v>85</v>
      </c>
      <c r="G38" s="315"/>
      <c r="H38" s="315"/>
      <c r="I38" s="316"/>
    </row>
    <row r="39" spans="1:9" ht="20.25" customHeight="1">
      <c r="A39" s="29" t="s">
        <v>10</v>
      </c>
      <c r="B39" s="15"/>
      <c r="C39" s="75"/>
      <c r="D39" s="75"/>
      <c r="E39" s="76"/>
      <c r="F39" s="317"/>
      <c r="G39" s="318"/>
      <c r="H39" s="318"/>
      <c r="I39" s="319"/>
    </row>
    <row r="40" spans="1:9" ht="40.5">
      <c r="A40" s="29" t="s">
        <v>95</v>
      </c>
      <c r="B40" s="15">
        <v>2037</v>
      </c>
      <c r="C40" s="39">
        <v>0</v>
      </c>
      <c r="D40" s="45">
        <v>0</v>
      </c>
      <c r="E40" s="46">
        <v>0</v>
      </c>
      <c r="F40" s="317"/>
      <c r="G40" s="318"/>
      <c r="H40" s="318"/>
      <c r="I40" s="319"/>
    </row>
    <row r="41" spans="1:9" ht="61.5" thickBot="1">
      <c r="A41" s="85" t="s">
        <v>96</v>
      </c>
      <c r="B41" s="22">
        <v>2038</v>
      </c>
      <c r="C41" s="86">
        <v>0</v>
      </c>
      <c r="D41" s="87">
        <v>0</v>
      </c>
      <c r="E41" s="88">
        <v>0</v>
      </c>
      <c r="F41" s="320"/>
      <c r="G41" s="321"/>
      <c r="H41" s="321"/>
      <c r="I41" s="322"/>
    </row>
    <row r="42" spans="1:9" ht="20.25" customHeight="1">
      <c r="A42" s="323" t="s">
        <v>20</v>
      </c>
      <c r="B42" s="324"/>
      <c r="C42" s="324"/>
      <c r="D42" s="324"/>
      <c r="E42" s="325"/>
    </row>
    <row r="43" spans="1:9" ht="20.25">
      <c r="A43" s="14" t="s">
        <v>46</v>
      </c>
      <c r="B43" s="15">
        <v>2040</v>
      </c>
      <c r="C43" s="39">
        <v>22</v>
      </c>
      <c r="D43" s="48">
        <v>1</v>
      </c>
      <c r="E43" s="49">
        <v>21</v>
      </c>
    </row>
    <row r="44" spans="1:9" ht="40.5">
      <c r="A44" s="14" t="s">
        <v>47</v>
      </c>
      <c r="B44" s="15">
        <v>2050</v>
      </c>
      <c r="C44" s="39">
        <v>17</v>
      </c>
      <c r="D44" s="48">
        <v>1</v>
      </c>
      <c r="E44" s="49">
        <v>16</v>
      </c>
    </row>
    <row r="45" spans="1:9" ht="40.5">
      <c r="A45" s="14" t="s">
        <v>21</v>
      </c>
      <c r="B45" s="15">
        <v>2060</v>
      </c>
      <c r="C45" s="39">
        <v>0</v>
      </c>
      <c r="D45" s="48">
        <v>0</v>
      </c>
      <c r="E45" s="49">
        <v>0</v>
      </c>
    </row>
    <row r="46" spans="1:9" ht="40.5">
      <c r="A46" s="14" t="s">
        <v>73</v>
      </c>
      <c r="B46" s="15">
        <v>2070</v>
      </c>
      <c r="C46" s="39">
        <v>0</v>
      </c>
      <c r="D46" s="48">
        <v>0</v>
      </c>
      <c r="E46" s="49">
        <v>0</v>
      </c>
    </row>
    <row r="47" spans="1:9" ht="20.25">
      <c r="A47" s="14" t="s">
        <v>15</v>
      </c>
      <c r="B47" s="15">
        <v>2071</v>
      </c>
      <c r="C47" s="39">
        <v>0</v>
      </c>
      <c r="D47" s="18">
        <v>0</v>
      </c>
      <c r="E47" s="20">
        <v>0</v>
      </c>
    </row>
    <row r="48" spans="1:9" ht="20.25">
      <c r="A48" s="14" t="s">
        <v>48</v>
      </c>
      <c r="B48" s="15"/>
      <c r="C48" s="17"/>
      <c r="D48" s="17"/>
      <c r="E48" s="74"/>
    </row>
    <row r="49" spans="1:10" ht="60.75">
      <c r="A49" s="14" t="s">
        <v>49</v>
      </c>
      <c r="B49" s="15">
        <v>2072</v>
      </c>
      <c r="C49" s="39">
        <v>0</v>
      </c>
      <c r="D49" s="18">
        <v>0</v>
      </c>
      <c r="E49" s="20">
        <v>0</v>
      </c>
    </row>
    <row r="50" spans="1:10" ht="61.5" thickBot="1">
      <c r="A50" s="50" t="s">
        <v>50</v>
      </c>
      <c r="B50" s="30">
        <v>2073</v>
      </c>
      <c r="C50" s="39">
        <v>0</v>
      </c>
      <c r="D50" s="33">
        <v>0</v>
      </c>
      <c r="E50" s="34">
        <v>0</v>
      </c>
    </row>
    <row r="51" spans="1:10" ht="21" thickBot="1">
      <c r="A51" s="51" t="s">
        <v>32</v>
      </c>
      <c r="B51" s="52">
        <v>2100</v>
      </c>
      <c r="C51" s="53">
        <v>128</v>
      </c>
      <c r="D51" s="53">
        <v>70</v>
      </c>
      <c r="E51" s="53">
        <v>58</v>
      </c>
    </row>
    <row r="54" spans="1:10" ht="20.25">
      <c r="A54" s="11" t="s">
        <v>26</v>
      </c>
    </row>
    <row r="55" spans="1:10" ht="21.75" thickBot="1">
      <c r="I55" s="54" t="s">
        <v>51</v>
      </c>
    </row>
    <row r="56" spans="1:10" ht="21" thickBot="1">
      <c r="A56" s="326" t="s">
        <v>2</v>
      </c>
      <c r="B56" s="329" t="s">
        <v>3</v>
      </c>
      <c r="C56" s="332" t="s">
        <v>22</v>
      </c>
      <c r="D56" s="335" t="s">
        <v>23</v>
      </c>
      <c r="E56" s="336"/>
      <c r="F56" s="336"/>
      <c r="G56" s="337"/>
      <c r="H56" s="335" t="s">
        <v>97</v>
      </c>
      <c r="I56" s="336"/>
      <c r="J56" s="337"/>
    </row>
    <row r="57" spans="1:10" ht="20.25">
      <c r="A57" s="327"/>
      <c r="B57" s="330"/>
      <c r="C57" s="333"/>
      <c r="D57" s="338" t="s">
        <v>25</v>
      </c>
      <c r="E57" s="339" t="s">
        <v>10</v>
      </c>
      <c r="F57" s="305"/>
      <c r="G57" s="306"/>
      <c r="H57" s="303" t="s">
        <v>25</v>
      </c>
      <c r="I57" s="305" t="s">
        <v>10</v>
      </c>
      <c r="J57" s="306"/>
    </row>
    <row r="58" spans="1:10" ht="41.25" thickBot="1">
      <c r="A58" s="328"/>
      <c r="B58" s="331"/>
      <c r="C58" s="334"/>
      <c r="D58" s="331"/>
      <c r="E58" s="91" t="s">
        <v>89</v>
      </c>
      <c r="F58" s="12" t="s">
        <v>90</v>
      </c>
      <c r="G58" s="13" t="s">
        <v>88</v>
      </c>
      <c r="H58" s="304"/>
      <c r="I58" s="12" t="s">
        <v>89</v>
      </c>
      <c r="J58" s="13" t="s">
        <v>90</v>
      </c>
    </row>
    <row r="59" spans="1:10" ht="21" thickBot="1">
      <c r="A59" s="102" t="s">
        <v>6</v>
      </c>
      <c r="B59" s="109" t="s">
        <v>7</v>
      </c>
      <c r="C59" s="106">
        <v>1</v>
      </c>
      <c r="D59" s="94">
        <v>2</v>
      </c>
      <c r="E59" s="92">
        <v>3</v>
      </c>
      <c r="F59" s="26">
        <v>4</v>
      </c>
      <c r="G59" s="26">
        <v>5</v>
      </c>
      <c r="H59" s="26">
        <v>6</v>
      </c>
      <c r="I59" s="26">
        <v>7</v>
      </c>
      <c r="J59" s="27">
        <v>8</v>
      </c>
    </row>
    <row r="60" spans="1:10" ht="21" thickBot="1">
      <c r="A60" s="103" t="s">
        <v>92</v>
      </c>
      <c r="B60" s="110">
        <v>3010</v>
      </c>
      <c r="C60" s="107">
        <v>107.5</v>
      </c>
      <c r="D60" s="100">
        <v>56.5</v>
      </c>
      <c r="E60" s="120">
        <v>0</v>
      </c>
      <c r="F60" s="73">
        <v>11.5</v>
      </c>
      <c r="G60" s="73">
        <v>45</v>
      </c>
      <c r="H60" s="101">
        <v>51</v>
      </c>
      <c r="I60" s="73">
        <v>0</v>
      </c>
      <c r="J60" s="114">
        <v>51</v>
      </c>
    </row>
    <row r="61" spans="1:10" ht="20.25">
      <c r="A61" s="104" t="s">
        <v>60</v>
      </c>
      <c r="B61" s="111">
        <v>3011</v>
      </c>
      <c r="C61" s="108">
        <v>70</v>
      </c>
      <c r="D61" s="95">
        <v>40</v>
      </c>
      <c r="E61" s="97">
        <v>0</v>
      </c>
      <c r="F61" s="98">
        <v>10</v>
      </c>
      <c r="G61" s="99">
        <v>30</v>
      </c>
      <c r="H61" s="89">
        <v>30</v>
      </c>
      <c r="I61" s="98">
        <v>0</v>
      </c>
      <c r="J61" s="99">
        <v>30</v>
      </c>
    </row>
    <row r="62" spans="1:10" ht="20.25">
      <c r="A62" s="105" t="s">
        <v>74</v>
      </c>
      <c r="B62" s="112">
        <v>3012</v>
      </c>
      <c r="C62" s="108">
        <v>0</v>
      </c>
      <c r="D62" s="96">
        <v>0</v>
      </c>
      <c r="E62" s="93" t="s">
        <v>28</v>
      </c>
      <c r="F62" s="33">
        <v>0</v>
      </c>
      <c r="G62" s="34">
        <v>0</v>
      </c>
      <c r="H62" s="90">
        <v>0</v>
      </c>
      <c r="I62" s="32" t="s">
        <v>28</v>
      </c>
      <c r="J62" s="34">
        <v>0</v>
      </c>
    </row>
    <row r="63" spans="1:10" ht="20.25">
      <c r="A63" s="105" t="s">
        <v>61</v>
      </c>
      <c r="B63" s="112">
        <v>3013</v>
      </c>
      <c r="C63" s="108">
        <v>37.5</v>
      </c>
      <c r="D63" s="96">
        <v>16.5</v>
      </c>
      <c r="E63" s="93" t="s">
        <v>28</v>
      </c>
      <c r="F63" s="33">
        <v>1.5</v>
      </c>
      <c r="G63" s="34">
        <v>15</v>
      </c>
      <c r="H63" s="90">
        <v>21</v>
      </c>
      <c r="I63" s="32" t="s">
        <v>28</v>
      </c>
      <c r="J63" s="34">
        <v>21</v>
      </c>
    </row>
    <row r="64" spans="1:10" ht="20.25">
      <c r="A64" s="105" t="s">
        <v>75</v>
      </c>
      <c r="B64" s="112">
        <v>3014</v>
      </c>
      <c r="C64" s="108">
        <v>0</v>
      </c>
      <c r="D64" s="96">
        <v>0</v>
      </c>
      <c r="E64" s="93" t="s">
        <v>28</v>
      </c>
      <c r="F64" s="33">
        <v>0</v>
      </c>
      <c r="G64" s="34">
        <v>0</v>
      </c>
      <c r="H64" s="90">
        <v>0</v>
      </c>
      <c r="I64" s="32" t="s">
        <v>28</v>
      </c>
      <c r="J64" s="34">
        <v>0</v>
      </c>
    </row>
    <row r="65" spans="1:10" ht="20.25">
      <c r="A65" s="105" t="s">
        <v>62</v>
      </c>
      <c r="B65" s="112">
        <v>3015</v>
      </c>
      <c r="C65" s="108">
        <v>0</v>
      </c>
      <c r="D65" s="96">
        <v>0</v>
      </c>
      <c r="E65" s="93" t="s">
        <v>28</v>
      </c>
      <c r="F65" s="33">
        <v>0</v>
      </c>
      <c r="G65" s="34">
        <v>0</v>
      </c>
      <c r="H65" s="90">
        <v>0</v>
      </c>
      <c r="I65" s="32" t="s">
        <v>28</v>
      </c>
      <c r="J65" s="34">
        <v>0</v>
      </c>
    </row>
    <row r="66" spans="1:10" ht="20.25">
      <c r="A66" s="105" t="s">
        <v>63</v>
      </c>
      <c r="B66" s="112">
        <v>3016</v>
      </c>
      <c r="C66" s="108">
        <v>0</v>
      </c>
      <c r="D66" s="96">
        <v>0</v>
      </c>
      <c r="E66" s="93" t="s">
        <v>28</v>
      </c>
      <c r="F66" s="33">
        <v>0</v>
      </c>
      <c r="G66" s="34">
        <v>0</v>
      </c>
      <c r="H66" s="90">
        <v>0</v>
      </c>
      <c r="I66" s="32" t="s">
        <v>28</v>
      </c>
      <c r="J66" s="34">
        <v>0</v>
      </c>
    </row>
    <row r="67" spans="1:10" ht="20.25">
      <c r="A67" s="105" t="s">
        <v>64</v>
      </c>
      <c r="B67" s="112">
        <v>3017</v>
      </c>
      <c r="C67" s="108">
        <v>0</v>
      </c>
      <c r="D67" s="96">
        <v>0</v>
      </c>
      <c r="E67" s="93" t="s">
        <v>28</v>
      </c>
      <c r="F67" s="33">
        <v>0</v>
      </c>
      <c r="G67" s="34">
        <v>0</v>
      </c>
      <c r="H67" s="90">
        <v>0</v>
      </c>
      <c r="I67" s="32" t="s">
        <v>28</v>
      </c>
      <c r="J67" s="34">
        <v>0</v>
      </c>
    </row>
    <row r="68" spans="1:10" ht="20.25">
      <c r="A68" s="105" t="s">
        <v>65</v>
      </c>
      <c r="B68" s="112">
        <v>3018</v>
      </c>
      <c r="C68" s="108">
        <v>0</v>
      </c>
      <c r="D68" s="96">
        <v>0</v>
      </c>
      <c r="E68" s="93" t="s">
        <v>28</v>
      </c>
      <c r="F68" s="33">
        <v>0</v>
      </c>
      <c r="G68" s="34">
        <v>0</v>
      </c>
      <c r="H68" s="90">
        <v>0</v>
      </c>
      <c r="I68" s="32" t="s">
        <v>28</v>
      </c>
      <c r="J68" s="34">
        <v>0</v>
      </c>
    </row>
    <row r="69" spans="1:10" ht="20.25">
      <c r="A69" s="105" t="s">
        <v>66</v>
      </c>
      <c r="B69" s="112">
        <v>3019</v>
      </c>
      <c r="C69" s="108">
        <v>0</v>
      </c>
      <c r="D69" s="96">
        <v>0</v>
      </c>
      <c r="E69" s="93" t="s">
        <v>28</v>
      </c>
      <c r="F69" s="33">
        <v>0</v>
      </c>
      <c r="G69" s="34">
        <v>0</v>
      </c>
      <c r="H69" s="90">
        <v>0</v>
      </c>
      <c r="I69" s="32" t="s">
        <v>28</v>
      </c>
      <c r="J69" s="34">
        <v>0</v>
      </c>
    </row>
    <row r="70" spans="1:10" ht="20.25">
      <c r="A70" s="105" t="s">
        <v>76</v>
      </c>
      <c r="B70" s="112">
        <v>3020</v>
      </c>
      <c r="C70" s="108">
        <v>0</v>
      </c>
      <c r="D70" s="96">
        <v>0</v>
      </c>
      <c r="E70" s="93" t="s">
        <v>28</v>
      </c>
      <c r="F70" s="33">
        <v>0</v>
      </c>
      <c r="G70" s="34">
        <v>0</v>
      </c>
      <c r="H70" s="90">
        <v>0</v>
      </c>
      <c r="I70" s="32" t="s">
        <v>28</v>
      </c>
      <c r="J70" s="34">
        <v>0</v>
      </c>
    </row>
    <row r="71" spans="1:10" ht="20.25">
      <c r="A71" s="105" t="s">
        <v>68</v>
      </c>
      <c r="B71" s="112">
        <v>3021</v>
      </c>
      <c r="C71" s="108">
        <v>0</v>
      </c>
      <c r="D71" s="96">
        <v>0</v>
      </c>
      <c r="E71" s="93" t="s">
        <v>28</v>
      </c>
      <c r="F71" s="33">
        <v>0</v>
      </c>
      <c r="G71" s="34">
        <v>0</v>
      </c>
      <c r="H71" s="90">
        <v>0</v>
      </c>
      <c r="I71" s="32" t="s">
        <v>28</v>
      </c>
      <c r="J71" s="34">
        <v>0</v>
      </c>
    </row>
    <row r="72" spans="1:10" ht="20.25">
      <c r="A72" s="105" t="s">
        <v>77</v>
      </c>
      <c r="B72" s="112">
        <v>3022</v>
      </c>
      <c r="C72" s="108">
        <v>0</v>
      </c>
      <c r="D72" s="96">
        <v>0</v>
      </c>
      <c r="E72" s="93" t="s">
        <v>28</v>
      </c>
      <c r="F72" s="33">
        <v>0</v>
      </c>
      <c r="G72" s="34">
        <v>0</v>
      </c>
      <c r="H72" s="90">
        <v>0</v>
      </c>
      <c r="I72" s="32" t="s">
        <v>28</v>
      </c>
      <c r="J72" s="34">
        <v>0</v>
      </c>
    </row>
    <row r="73" spans="1:10" ht="20.25">
      <c r="A73" s="105" t="s">
        <v>69</v>
      </c>
      <c r="B73" s="112">
        <v>3023</v>
      </c>
      <c r="C73" s="108">
        <v>0</v>
      </c>
      <c r="D73" s="96">
        <v>0</v>
      </c>
      <c r="E73" s="93" t="s">
        <v>28</v>
      </c>
      <c r="F73" s="33">
        <v>0</v>
      </c>
      <c r="G73" s="34">
        <v>0</v>
      </c>
      <c r="H73" s="90">
        <v>0</v>
      </c>
      <c r="I73" s="32" t="s">
        <v>28</v>
      </c>
      <c r="J73" s="34">
        <v>0</v>
      </c>
    </row>
    <row r="74" spans="1:10" ht="20.25">
      <c r="A74" s="105" t="s">
        <v>78</v>
      </c>
      <c r="B74" s="112">
        <v>3024</v>
      </c>
      <c r="C74" s="108">
        <v>0</v>
      </c>
      <c r="D74" s="96">
        <v>0</v>
      </c>
      <c r="E74" s="93" t="s">
        <v>28</v>
      </c>
      <c r="F74" s="33">
        <v>0</v>
      </c>
      <c r="G74" s="34">
        <v>0</v>
      </c>
      <c r="H74" s="90">
        <v>0</v>
      </c>
      <c r="I74" s="32" t="s">
        <v>28</v>
      </c>
      <c r="J74" s="34">
        <v>0</v>
      </c>
    </row>
    <row r="75" spans="1:10" ht="20.25">
      <c r="A75" s="105" t="s">
        <v>79</v>
      </c>
      <c r="B75" s="112">
        <v>3025</v>
      </c>
      <c r="C75" s="108">
        <v>0</v>
      </c>
      <c r="D75" s="96">
        <v>0</v>
      </c>
      <c r="E75" s="93" t="s">
        <v>28</v>
      </c>
      <c r="F75" s="33">
        <v>0</v>
      </c>
      <c r="G75" s="34">
        <v>0</v>
      </c>
      <c r="H75" s="90">
        <v>0</v>
      </c>
      <c r="I75" s="32" t="s">
        <v>28</v>
      </c>
      <c r="J75" s="34">
        <v>0</v>
      </c>
    </row>
    <row r="76" spans="1:10" ht="21" thickBot="1">
      <c r="A76" s="105" t="s">
        <v>80</v>
      </c>
      <c r="B76" s="112">
        <v>3026</v>
      </c>
      <c r="C76" s="108">
        <v>0</v>
      </c>
      <c r="D76" s="96">
        <v>0</v>
      </c>
      <c r="E76" s="93" t="s">
        <v>31</v>
      </c>
      <c r="F76" s="33">
        <v>0</v>
      </c>
      <c r="G76" s="34">
        <v>0</v>
      </c>
      <c r="H76" s="90">
        <v>0</v>
      </c>
      <c r="I76" s="32" t="s">
        <v>31</v>
      </c>
      <c r="J76" s="34">
        <v>0</v>
      </c>
    </row>
    <row r="77" spans="1:10" ht="12.75" hidden="1" customHeight="1" thickBot="1">
      <c r="A77" s="124" t="s">
        <v>81</v>
      </c>
      <c r="B77" s="125">
        <v>3027</v>
      </c>
      <c r="C77" s="126"/>
      <c r="D77" s="125"/>
      <c r="E77" s="127"/>
      <c r="F77" s="24"/>
      <c r="G77" s="128"/>
      <c r="H77" s="129"/>
      <c r="I77" s="24"/>
      <c r="J77" s="128"/>
    </row>
    <row r="78" spans="1:10" ht="21" thickBot="1">
      <c r="A78" s="51" t="s">
        <v>93</v>
      </c>
      <c r="B78" s="52">
        <v>3030</v>
      </c>
      <c r="C78" s="73">
        <v>110.5</v>
      </c>
      <c r="D78" s="73">
        <v>56.5</v>
      </c>
      <c r="E78" s="53"/>
      <c r="F78" s="53">
        <v>11.5</v>
      </c>
      <c r="G78" s="53">
        <v>45</v>
      </c>
      <c r="H78" s="73">
        <v>54</v>
      </c>
      <c r="I78" s="53">
        <v>0</v>
      </c>
      <c r="J78" s="53">
        <v>54</v>
      </c>
    </row>
    <row r="79" spans="1:10" ht="20.25">
      <c r="A79" s="69" t="s">
        <v>60</v>
      </c>
      <c r="B79" s="70">
        <v>3031</v>
      </c>
      <c r="C79" s="28">
        <v>70</v>
      </c>
      <c r="D79" s="28">
        <v>40</v>
      </c>
      <c r="E79" s="32" t="s">
        <v>28</v>
      </c>
      <c r="F79" s="71">
        <v>10</v>
      </c>
      <c r="G79" s="71">
        <v>30</v>
      </c>
      <c r="H79" s="28">
        <v>30</v>
      </c>
      <c r="I79" s="71">
        <v>0</v>
      </c>
      <c r="J79" s="72">
        <v>30</v>
      </c>
    </row>
    <row r="80" spans="1:10" ht="20.25">
      <c r="A80" s="14" t="s">
        <v>74</v>
      </c>
      <c r="B80" s="30">
        <v>3032</v>
      </c>
      <c r="C80" s="35">
        <v>0</v>
      </c>
      <c r="D80" s="31">
        <v>0</v>
      </c>
      <c r="E80" s="32" t="s">
        <v>28</v>
      </c>
      <c r="F80" s="33">
        <v>0</v>
      </c>
      <c r="G80" s="33">
        <v>0</v>
      </c>
      <c r="H80" s="31">
        <v>0</v>
      </c>
      <c r="I80" s="32" t="s">
        <v>28</v>
      </c>
      <c r="J80" s="34">
        <v>0</v>
      </c>
    </row>
    <row r="81" spans="1:10" ht="20.25">
      <c r="A81" s="14" t="s">
        <v>61</v>
      </c>
      <c r="B81" s="30">
        <v>3033</v>
      </c>
      <c r="C81" s="35">
        <v>40.5</v>
      </c>
      <c r="D81" s="31">
        <v>16.5</v>
      </c>
      <c r="E81" s="32" t="s">
        <v>28</v>
      </c>
      <c r="F81" s="33">
        <v>1.5</v>
      </c>
      <c r="G81" s="33">
        <v>15</v>
      </c>
      <c r="H81" s="31">
        <v>24</v>
      </c>
      <c r="I81" s="32" t="s">
        <v>28</v>
      </c>
      <c r="J81" s="34">
        <v>24</v>
      </c>
    </row>
    <row r="82" spans="1:10" ht="20.25">
      <c r="A82" s="14" t="s">
        <v>75</v>
      </c>
      <c r="B82" s="30">
        <v>3034</v>
      </c>
      <c r="C82" s="35">
        <v>0</v>
      </c>
      <c r="D82" s="31">
        <v>0</v>
      </c>
      <c r="E82" s="32" t="s">
        <v>28</v>
      </c>
      <c r="F82" s="33">
        <v>0</v>
      </c>
      <c r="G82" s="33">
        <v>0</v>
      </c>
      <c r="H82" s="31">
        <v>0</v>
      </c>
      <c r="I82" s="32" t="s">
        <v>28</v>
      </c>
      <c r="J82" s="34">
        <v>0</v>
      </c>
    </row>
    <row r="83" spans="1:10" ht="20.25">
      <c r="A83" s="14" t="s">
        <v>62</v>
      </c>
      <c r="B83" s="30">
        <v>3035</v>
      </c>
      <c r="C83" s="35">
        <v>0</v>
      </c>
      <c r="D83" s="31">
        <v>0</v>
      </c>
      <c r="E83" s="32" t="s">
        <v>28</v>
      </c>
      <c r="F83" s="33">
        <v>0</v>
      </c>
      <c r="G83" s="33">
        <v>0</v>
      </c>
      <c r="H83" s="31">
        <v>0</v>
      </c>
      <c r="I83" s="32" t="s">
        <v>28</v>
      </c>
      <c r="J83" s="34">
        <v>0</v>
      </c>
    </row>
    <row r="84" spans="1:10" ht="20.25">
      <c r="A84" s="14" t="s">
        <v>82</v>
      </c>
      <c r="B84" s="30">
        <v>3036</v>
      </c>
      <c r="C84" s="35">
        <v>0</v>
      </c>
      <c r="D84" s="31">
        <v>0</v>
      </c>
      <c r="E84" s="32" t="s">
        <v>28</v>
      </c>
      <c r="F84" s="33">
        <v>0</v>
      </c>
      <c r="G84" s="33">
        <v>0</v>
      </c>
      <c r="H84" s="31">
        <v>0</v>
      </c>
      <c r="I84" s="32" t="s">
        <v>28</v>
      </c>
      <c r="J84" s="34">
        <v>0</v>
      </c>
    </row>
    <row r="85" spans="1:10" ht="20.25">
      <c r="A85" s="14" t="s">
        <v>83</v>
      </c>
      <c r="B85" s="30">
        <v>3037</v>
      </c>
      <c r="C85" s="35">
        <v>0</v>
      </c>
      <c r="D85" s="31">
        <v>0</v>
      </c>
      <c r="E85" s="32" t="s">
        <v>28</v>
      </c>
      <c r="F85" s="33">
        <v>0</v>
      </c>
      <c r="G85" s="33">
        <v>0</v>
      </c>
      <c r="H85" s="31">
        <v>0</v>
      </c>
      <c r="I85" s="32" t="s">
        <v>28</v>
      </c>
      <c r="J85" s="34">
        <v>0</v>
      </c>
    </row>
    <row r="86" spans="1:10" ht="20.25">
      <c r="A86" s="14" t="s">
        <v>65</v>
      </c>
      <c r="B86" s="30">
        <v>3038</v>
      </c>
      <c r="C86" s="35">
        <v>0</v>
      </c>
      <c r="D86" s="31">
        <v>0</v>
      </c>
      <c r="E86" s="32" t="s">
        <v>28</v>
      </c>
      <c r="F86" s="33">
        <v>0</v>
      </c>
      <c r="G86" s="33">
        <v>0</v>
      </c>
      <c r="H86" s="31">
        <v>0</v>
      </c>
      <c r="I86" s="32" t="s">
        <v>28</v>
      </c>
      <c r="J86" s="34">
        <v>0</v>
      </c>
    </row>
    <row r="87" spans="1:10" ht="20.25">
      <c r="A87" s="14" t="s">
        <v>66</v>
      </c>
      <c r="B87" s="30">
        <v>3039</v>
      </c>
      <c r="C87" s="35">
        <v>0</v>
      </c>
      <c r="D87" s="31">
        <v>0</v>
      </c>
      <c r="E87" s="32" t="s">
        <v>28</v>
      </c>
      <c r="F87" s="33">
        <v>0</v>
      </c>
      <c r="G87" s="33">
        <v>0</v>
      </c>
      <c r="H87" s="31">
        <v>0</v>
      </c>
      <c r="I87" s="32" t="s">
        <v>28</v>
      </c>
      <c r="J87" s="34">
        <v>0</v>
      </c>
    </row>
    <row r="88" spans="1:10" ht="20.25">
      <c r="A88" s="14" t="s">
        <v>67</v>
      </c>
      <c r="B88" s="30">
        <v>3040</v>
      </c>
      <c r="C88" s="35">
        <v>0</v>
      </c>
      <c r="D88" s="31">
        <v>0</v>
      </c>
      <c r="E88" s="32" t="s">
        <v>28</v>
      </c>
      <c r="F88" s="33">
        <v>0</v>
      </c>
      <c r="G88" s="33">
        <v>0</v>
      </c>
      <c r="H88" s="31">
        <v>0</v>
      </c>
      <c r="I88" s="32" t="s">
        <v>28</v>
      </c>
      <c r="J88" s="34">
        <v>0</v>
      </c>
    </row>
    <row r="89" spans="1:10" ht="20.25">
      <c r="A89" s="14" t="s">
        <v>68</v>
      </c>
      <c r="B89" s="30">
        <v>3041</v>
      </c>
      <c r="C89" s="35">
        <v>0</v>
      </c>
      <c r="D89" s="31">
        <v>0</v>
      </c>
      <c r="E89" s="32" t="s">
        <v>28</v>
      </c>
      <c r="F89" s="33">
        <v>0</v>
      </c>
      <c r="G89" s="33">
        <v>0</v>
      </c>
      <c r="H89" s="31">
        <v>0</v>
      </c>
      <c r="I89" s="32" t="s">
        <v>28</v>
      </c>
      <c r="J89" s="34">
        <v>0</v>
      </c>
    </row>
    <row r="90" spans="1:10" ht="20.25">
      <c r="A90" s="14" t="s">
        <v>77</v>
      </c>
      <c r="B90" s="30">
        <v>3042</v>
      </c>
      <c r="C90" s="35">
        <v>0</v>
      </c>
      <c r="D90" s="31">
        <v>0</v>
      </c>
      <c r="E90" s="32" t="s">
        <v>28</v>
      </c>
      <c r="F90" s="33">
        <v>0</v>
      </c>
      <c r="G90" s="33">
        <v>0</v>
      </c>
      <c r="H90" s="31">
        <v>0</v>
      </c>
      <c r="I90" s="32" t="s">
        <v>28</v>
      </c>
      <c r="J90" s="34">
        <v>0</v>
      </c>
    </row>
    <row r="91" spans="1:10" ht="20.25">
      <c r="A91" s="14" t="s">
        <v>84</v>
      </c>
      <c r="B91" s="30">
        <v>3043</v>
      </c>
      <c r="C91" s="35">
        <v>0</v>
      </c>
      <c r="D91" s="31">
        <v>0</v>
      </c>
      <c r="E91" s="32" t="s">
        <v>28</v>
      </c>
      <c r="F91" s="33">
        <v>0</v>
      </c>
      <c r="G91" s="33">
        <v>0</v>
      </c>
      <c r="H91" s="31">
        <v>0</v>
      </c>
      <c r="I91" s="32" t="s">
        <v>28</v>
      </c>
      <c r="J91" s="34">
        <v>0</v>
      </c>
    </row>
    <row r="92" spans="1:10" ht="20.25">
      <c r="A92" s="14" t="s">
        <v>70</v>
      </c>
      <c r="B92" s="30">
        <v>3044</v>
      </c>
      <c r="C92" s="35">
        <v>0</v>
      </c>
      <c r="D92" s="31">
        <v>0</v>
      </c>
      <c r="E92" s="32" t="s">
        <v>28</v>
      </c>
      <c r="F92" s="33">
        <v>0</v>
      </c>
      <c r="G92" s="33">
        <v>0</v>
      </c>
      <c r="H92" s="31">
        <v>0</v>
      </c>
      <c r="I92" s="32" t="s">
        <v>28</v>
      </c>
      <c r="J92" s="34">
        <v>0</v>
      </c>
    </row>
    <row r="93" spans="1:10" ht="20.25">
      <c r="A93" s="14" t="s">
        <v>79</v>
      </c>
      <c r="B93" s="30">
        <v>3045</v>
      </c>
      <c r="C93" s="35">
        <v>0</v>
      </c>
      <c r="D93" s="31">
        <v>0</v>
      </c>
      <c r="E93" s="32" t="s">
        <v>31</v>
      </c>
      <c r="F93" s="33">
        <v>0</v>
      </c>
      <c r="G93" s="33">
        <v>0</v>
      </c>
      <c r="H93" s="31">
        <v>0</v>
      </c>
      <c r="I93" s="32" t="s">
        <v>31</v>
      </c>
      <c r="J93" s="34">
        <v>0</v>
      </c>
    </row>
    <row r="94" spans="1:10" ht="21" customHeight="1" thickBot="1">
      <c r="A94" s="14" t="s">
        <v>80</v>
      </c>
      <c r="B94" s="30">
        <v>3046</v>
      </c>
      <c r="C94" s="35">
        <v>0</v>
      </c>
      <c r="D94" s="31">
        <v>0</v>
      </c>
      <c r="E94" s="32" t="s">
        <v>31</v>
      </c>
      <c r="F94" s="33">
        <v>0</v>
      </c>
      <c r="G94" s="33">
        <v>0</v>
      </c>
      <c r="H94" s="31">
        <v>0</v>
      </c>
      <c r="I94" s="32" t="s">
        <v>31</v>
      </c>
      <c r="J94" s="34">
        <v>0</v>
      </c>
    </row>
    <row r="95" spans="1:10" ht="11.25" hidden="1" customHeight="1" thickBot="1">
      <c r="A95" s="130" t="s">
        <v>81</v>
      </c>
      <c r="B95" s="131">
        <v>3047</v>
      </c>
      <c r="C95" s="132"/>
      <c r="D95" s="131"/>
      <c r="E95" s="131"/>
      <c r="F95" s="131"/>
      <c r="G95" s="131"/>
      <c r="H95" s="131"/>
      <c r="I95" s="131"/>
      <c r="J95" s="133"/>
    </row>
    <row r="96" spans="1:10" ht="21" thickBot="1">
      <c r="A96" s="51" t="s">
        <v>32</v>
      </c>
      <c r="B96" s="113">
        <v>3100</v>
      </c>
      <c r="C96" s="73">
        <v>436</v>
      </c>
      <c r="D96" s="73">
        <v>226</v>
      </c>
      <c r="E96" s="53">
        <v>0</v>
      </c>
      <c r="F96" s="73">
        <v>46</v>
      </c>
      <c r="G96" s="73">
        <v>180</v>
      </c>
      <c r="H96" s="73">
        <v>210</v>
      </c>
      <c r="I96" s="53">
        <v>0</v>
      </c>
      <c r="J96" s="114">
        <v>210</v>
      </c>
    </row>
    <row r="97" spans="1:10" ht="21">
      <c r="A97" s="135"/>
      <c r="B97" s="135"/>
      <c r="C97" s="136"/>
      <c r="D97" s="136"/>
      <c r="E97" s="136"/>
      <c r="F97" s="135"/>
      <c r="G97" s="135"/>
      <c r="H97" s="135"/>
      <c r="I97" s="135"/>
      <c r="J97" s="135"/>
    </row>
    <row r="98" spans="1:10" ht="21">
      <c r="A98" s="11" t="s">
        <v>91</v>
      </c>
      <c r="B98" s="135"/>
      <c r="C98" s="136"/>
      <c r="D98" s="136"/>
      <c r="E98" s="136"/>
      <c r="F98" s="135"/>
      <c r="G98" s="135"/>
      <c r="H98" s="135"/>
      <c r="I98" s="135"/>
      <c r="J98" s="135"/>
    </row>
    <row r="99" spans="1:10" ht="21" thickBot="1">
      <c r="J99" s="10" t="s">
        <v>1</v>
      </c>
    </row>
    <row r="100" spans="1:10" ht="20.25">
      <c r="A100" s="307" t="s">
        <v>2</v>
      </c>
      <c r="B100" s="309" t="s">
        <v>3</v>
      </c>
      <c r="C100" s="309" t="s">
        <v>22</v>
      </c>
      <c r="D100" s="309" t="s">
        <v>23</v>
      </c>
      <c r="E100" s="309"/>
      <c r="F100" s="309"/>
      <c r="G100" s="309"/>
      <c r="H100" s="309" t="s">
        <v>24</v>
      </c>
      <c r="I100" s="309"/>
      <c r="J100" s="310"/>
    </row>
    <row r="101" spans="1:10" ht="20.25">
      <c r="A101" s="308"/>
      <c r="B101" s="296"/>
      <c r="C101" s="296"/>
      <c r="D101" s="296" t="s">
        <v>25</v>
      </c>
      <c r="E101" s="296" t="s">
        <v>10</v>
      </c>
      <c r="F101" s="296"/>
      <c r="G101" s="296"/>
      <c r="H101" s="296" t="s">
        <v>25</v>
      </c>
      <c r="I101" s="296" t="s">
        <v>10</v>
      </c>
      <c r="J101" s="297"/>
    </row>
    <row r="102" spans="1:10" ht="40.5">
      <c r="A102" s="308"/>
      <c r="B102" s="296"/>
      <c r="C102" s="296"/>
      <c r="D102" s="296"/>
      <c r="E102" s="137" t="s">
        <v>89</v>
      </c>
      <c r="F102" s="137" t="s">
        <v>90</v>
      </c>
      <c r="G102" s="137" t="s">
        <v>88</v>
      </c>
      <c r="H102" s="296"/>
      <c r="I102" s="137" t="s">
        <v>89</v>
      </c>
      <c r="J102" s="138" t="s">
        <v>90</v>
      </c>
    </row>
    <row r="103" spans="1:10" ht="19.5" thickBot="1">
      <c r="A103" s="5" t="s">
        <v>6</v>
      </c>
      <c r="B103" s="8" t="s">
        <v>7</v>
      </c>
      <c r="C103" s="6">
        <v>1</v>
      </c>
      <c r="D103" s="6">
        <v>2</v>
      </c>
      <c r="E103" s="6">
        <v>3</v>
      </c>
      <c r="F103" s="6">
        <v>4</v>
      </c>
      <c r="G103" s="6">
        <v>5</v>
      </c>
      <c r="H103" s="6">
        <v>6</v>
      </c>
      <c r="I103" s="6">
        <v>7</v>
      </c>
      <c r="J103" s="7">
        <v>8</v>
      </c>
    </row>
    <row r="104" spans="1:10" ht="21" thickBot="1">
      <c r="A104" s="298" t="s">
        <v>52</v>
      </c>
      <c r="B104" s="299"/>
      <c r="C104" s="299"/>
      <c r="D104" s="299"/>
      <c r="E104" s="299"/>
      <c r="F104" s="299"/>
      <c r="G104" s="299"/>
      <c r="H104" s="299"/>
      <c r="I104" s="299"/>
      <c r="J104" s="300"/>
    </row>
    <row r="105" spans="1:10" ht="20.25">
      <c r="A105" s="64" t="s">
        <v>27</v>
      </c>
      <c r="B105" s="65">
        <v>2210</v>
      </c>
      <c r="C105" s="116">
        <v>14</v>
      </c>
      <c r="D105" s="116">
        <v>6</v>
      </c>
      <c r="E105" s="67" t="s">
        <v>28</v>
      </c>
      <c r="F105" s="115">
        <f>SUM(F107:F112)</f>
        <v>4</v>
      </c>
      <c r="G105" s="115">
        <f>SUM(G107+G108+G109+G110+G111+G113)</f>
        <v>2</v>
      </c>
      <c r="H105" s="66">
        <v>8</v>
      </c>
      <c r="I105" s="68" t="s">
        <v>28</v>
      </c>
      <c r="J105" s="119">
        <f>SUM(J107:J113)</f>
        <v>8</v>
      </c>
    </row>
    <row r="106" spans="1:10" ht="20.25">
      <c r="A106" s="14" t="s">
        <v>10</v>
      </c>
      <c r="B106" s="15"/>
      <c r="C106" s="19"/>
      <c r="D106" s="19"/>
      <c r="E106" s="17"/>
      <c r="F106" s="17"/>
      <c r="G106" s="17"/>
      <c r="H106" s="19"/>
      <c r="I106" s="19"/>
      <c r="J106" s="74"/>
    </row>
    <row r="107" spans="1:10" ht="20.25">
      <c r="A107" s="14" t="s">
        <v>30</v>
      </c>
      <c r="B107" s="15">
        <v>2211</v>
      </c>
      <c r="C107" s="117">
        <v>4</v>
      </c>
      <c r="D107" s="117">
        <v>0</v>
      </c>
      <c r="E107" s="17" t="s">
        <v>28</v>
      </c>
      <c r="F107" s="18">
        <v>0</v>
      </c>
      <c r="G107" s="18">
        <v>0</v>
      </c>
      <c r="H107" s="16">
        <v>4</v>
      </c>
      <c r="I107" s="19" t="s">
        <v>28</v>
      </c>
      <c r="J107" s="20">
        <v>4</v>
      </c>
    </row>
    <row r="108" spans="1:10" ht="20.25">
      <c r="A108" s="14" t="s">
        <v>53</v>
      </c>
      <c r="B108" s="15">
        <v>2212</v>
      </c>
      <c r="C108" s="117">
        <v>8</v>
      </c>
      <c r="D108" s="117">
        <v>4</v>
      </c>
      <c r="E108" s="17" t="s">
        <v>28</v>
      </c>
      <c r="F108" s="18">
        <v>3</v>
      </c>
      <c r="G108" s="18">
        <v>1</v>
      </c>
      <c r="H108" s="16">
        <v>4</v>
      </c>
      <c r="I108" s="19" t="s">
        <v>28</v>
      </c>
      <c r="J108" s="20">
        <v>4</v>
      </c>
    </row>
    <row r="109" spans="1:10" ht="20.25">
      <c r="A109" s="14" t="s">
        <v>54</v>
      </c>
      <c r="B109" s="15">
        <v>2213</v>
      </c>
      <c r="C109" s="117">
        <v>0</v>
      </c>
      <c r="D109" s="117">
        <v>0</v>
      </c>
      <c r="E109" s="17" t="s">
        <v>28</v>
      </c>
      <c r="F109" s="18">
        <v>0</v>
      </c>
      <c r="G109" s="18">
        <v>0</v>
      </c>
      <c r="H109" s="16">
        <v>0</v>
      </c>
      <c r="I109" s="19" t="s">
        <v>28</v>
      </c>
      <c r="J109" s="20">
        <v>0</v>
      </c>
    </row>
    <row r="110" spans="1:10" ht="20.25">
      <c r="A110" s="14" t="s">
        <v>55</v>
      </c>
      <c r="B110" s="15">
        <v>2214</v>
      </c>
      <c r="C110" s="117">
        <v>0</v>
      </c>
      <c r="D110" s="117">
        <v>0</v>
      </c>
      <c r="E110" s="17" t="s">
        <v>28</v>
      </c>
      <c r="F110" s="18">
        <v>0</v>
      </c>
      <c r="G110" s="18">
        <v>0</v>
      </c>
      <c r="H110" s="16">
        <v>0</v>
      </c>
      <c r="I110" s="19" t="s">
        <v>28</v>
      </c>
      <c r="J110" s="20">
        <v>0</v>
      </c>
    </row>
    <row r="111" spans="1:10" ht="20.25">
      <c r="A111" s="14" t="s">
        <v>29</v>
      </c>
      <c r="B111" s="15">
        <v>2215</v>
      </c>
      <c r="C111" s="117">
        <v>2</v>
      </c>
      <c r="D111" s="117">
        <v>2</v>
      </c>
      <c r="E111" s="17" t="s">
        <v>28</v>
      </c>
      <c r="F111" s="18">
        <v>1</v>
      </c>
      <c r="G111" s="18">
        <v>1</v>
      </c>
      <c r="H111" s="16">
        <v>0</v>
      </c>
      <c r="I111" s="19" t="s">
        <v>28</v>
      </c>
      <c r="J111" s="20">
        <v>0</v>
      </c>
    </row>
    <row r="112" spans="1:10" ht="24" customHeight="1">
      <c r="A112" s="14" t="s">
        <v>56</v>
      </c>
      <c r="B112" s="15">
        <v>2216</v>
      </c>
      <c r="C112" s="117">
        <v>0</v>
      </c>
      <c r="D112" s="117">
        <v>0</v>
      </c>
      <c r="E112" s="17" t="s">
        <v>28</v>
      </c>
      <c r="F112" s="18">
        <v>0</v>
      </c>
      <c r="G112" s="17" t="s">
        <v>28</v>
      </c>
      <c r="H112" s="16">
        <v>0</v>
      </c>
      <c r="I112" s="19" t="s">
        <v>28</v>
      </c>
      <c r="J112" s="20">
        <v>0</v>
      </c>
    </row>
    <row r="113" spans="1:10" ht="41.25" thickBot="1">
      <c r="A113" s="21" t="s">
        <v>57</v>
      </c>
      <c r="B113" s="22">
        <v>2217</v>
      </c>
      <c r="C113" s="118">
        <v>0</v>
      </c>
      <c r="D113" s="118">
        <v>0</v>
      </c>
      <c r="E113" s="23" t="s">
        <v>28</v>
      </c>
      <c r="F113" s="23" t="s">
        <v>28</v>
      </c>
      <c r="G113" s="62">
        <v>0</v>
      </c>
      <c r="H113" s="63">
        <v>0</v>
      </c>
      <c r="I113" s="24" t="s">
        <v>28</v>
      </c>
      <c r="J113" s="25">
        <v>0</v>
      </c>
    </row>
    <row r="116" spans="1:10" ht="21" thickBot="1">
      <c r="A116" s="55" t="s">
        <v>138</v>
      </c>
      <c r="B116" s="134"/>
      <c r="C116" s="56"/>
      <c r="D116" s="61" t="s">
        <v>99</v>
      </c>
      <c r="E116" s="61"/>
      <c r="F116" s="60"/>
      <c r="G116" s="301" t="s">
        <v>139</v>
      </c>
      <c r="H116" s="302"/>
      <c r="I116" s="302"/>
      <c r="J116" s="302"/>
    </row>
    <row r="117" spans="1:10" ht="21">
      <c r="A117" s="135"/>
      <c r="B117" s="135"/>
      <c r="C117" s="136"/>
      <c r="D117" s="136"/>
      <c r="E117" s="136"/>
      <c r="F117" s="135"/>
      <c r="G117" s="57" t="s">
        <v>58</v>
      </c>
      <c r="H117" s="135"/>
      <c r="I117" s="135"/>
    </row>
    <row r="118" spans="1:10" ht="21">
      <c r="A118" s="135"/>
      <c r="B118" s="135"/>
      <c r="C118" s="136"/>
      <c r="D118" s="136"/>
      <c r="E118" s="136"/>
      <c r="F118" s="135"/>
      <c r="G118" s="135"/>
      <c r="H118" s="135"/>
      <c r="I118" s="135"/>
    </row>
    <row r="119" spans="1:10" ht="21">
      <c r="A119" s="58" t="s">
        <v>120</v>
      </c>
      <c r="B119" s="135"/>
      <c r="C119" s="136"/>
      <c r="D119" s="136"/>
      <c r="E119" s="136"/>
      <c r="F119" s="135"/>
      <c r="G119" s="135"/>
      <c r="H119" s="135"/>
      <c r="I119" s="135"/>
    </row>
    <row r="120" spans="1:10" ht="21">
      <c r="A120" s="59" t="s">
        <v>59</v>
      </c>
      <c r="B120" s="135"/>
      <c r="C120" s="136"/>
      <c r="D120" s="136"/>
      <c r="E120" s="136"/>
      <c r="F120" s="135"/>
      <c r="G120" s="135"/>
      <c r="H120" s="135"/>
      <c r="I120" s="135"/>
    </row>
  </sheetData>
  <mergeCells count="32">
    <mergeCell ref="A1:J1"/>
    <mergeCell ref="B2:I2"/>
    <mergeCell ref="A4:E4"/>
    <mergeCell ref="A5:A7"/>
    <mergeCell ref="B5:B7"/>
    <mergeCell ref="C5:C7"/>
    <mergeCell ref="D5:E5"/>
    <mergeCell ref="D6:D7"/>
    <mergeCell ref="E6:E7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</mergeCells>
  <pageMargins left="0.70866141732283472" right="0.70866141732283472" top="0.74803149606299213" bottom="0.74803149606299213" header="0.31496062992125984" footer="0.31496062992125984"/>
  <pageSetup paperSize="9" scale="37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>
    <tabColor rgb="FF00B050"/>
    <pageSetUpPr fitToPage="1"/>
  </sheetPr>
  <dimension ref="A1:J120"/>
  <sheetViews>
    <sheetView topLeftCell="A52" zoomScale="55" zoomScaleNormal="55" workbookViewId="0">
      <selection activeCell="J36" sqref="J36"/>
    </sheetView>
  </sheetViews>
  <sheetFormatPr defaultRowHeight="15"/>
  <cols>
    <col min="1" max="1" width="123.140625" style="139" customWidth="1"/>
    <col min="2" max="2" width="9.42578125" style="139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139" customWidth="1"/>
    <col min="7" max="7" width="11.28515625" style="139" customWidth="1"/>
    <col min="8" max="8" width="10.140625" style="139" customWidth="1"/>
    <col min="9" max="9" width="14.140625" style="139" customWidth="1"/>
    <col min="10" max="10" width="14.7109375" style="139" customWidth="1"/>
    <col min="11" max="16384" width="9.140625" style="139"/>
  </cols>
  <sheetData>
    <row r="1" spans="1:10" ht="28.5">
      <c r="A1" s="340" t="s">
        <v>132</v>
      </c>
      <c r="B1" s="340"/>
      <c r="C1" s="340"/>
      <c r="D1" s="340"/>
      <c r="E1" s="340"/>
      <c r="F1" s="341"/>
      <c r="G1" s="341"/>
      <c r="H1" s="341"/>
      <c r="I1" s="341"/>
      <c r="J1" s="341"/>
    </row>
    <row r="2" spans="1:10" ht="22.5">
      <c r="A2" s="9" t="s">
        <v>86</v>
      </c>
      <c r="B2" s="342" t="s">
        <v>102</v>
      </c>
      <c r="C2" s="343"/>
      <c r="D2" s="343"/>
      <c r="E2" s="343"/>
      <c r="F2" s="343"/>
      <c r="G2" s="343"/>
      <c r="H2" s="343"/>
      <c r="I2" s="343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344" t="s">
        <v>0</v>
      </c>
      <c r="B4" s="345"/>
      <c r="C4" s="346"/>
      <c r="D4" s="346"/>
      <c r="E4" s="346"/>
      <c r="I4" s="121" t="s">
        <v>114</v>
      </c>
    </row>
    <row r="5" spans="1:10" ht="20.25">
      <c r="A5" s="347" t="s">
        <v>2</v>
      </c>
      <c r="B5" s="349" t="s">
        <v>3</v>
      </c>
      <c r="C5" s="349" t="s">
        <v>4</v>
      </c>
      <c r="D5" s="351" t="s">
        <v>5</v>
      </c>
      <c r="E5" s="352"/>
    </row>
    <row r="6" spans="1:10">
      <c r="A6" s="348"/>
      <c r="B6" s="350"/>
      <c r="C6" s="350"/>
      <c r="D6" s="350" t="s">
        <v>97</v>
      </c>
      <c r="E6" s="353" t="s">
        <v>98</v>
      </c>
    </row>
    <row r="7" spans="1:10">
      <c r="A7" s="348"/>
      <c r="B7" s="350"/>
      <c r="C7" s="350"/>
      <c r="D7" s="350"/>
      <c r="E7" s="353"/>
    </row>
    <row r="8" spans="1:10" ht="21" thickBot="1">
      <c r="A8" s="37" t="s">
        <v>6</v>
      </c>
      <c r="B8" s="36" t="s">
        <v>7</v>
      </c>
      <c r="C8" s="36">
        <v>1</v>
      </c>
      <c r="D8" s="36">
        <v>2</v>
      </c>
      <c r="E8" s="38">
        <v>3</v>
      </c>
    </row>
    <row r="9" spans="1:10" ht="20.25">
      <c r="A9" s="311" t="s">
        <v>8</v>
      </c>
      <c r="B9" s="312"/>
      <c r="C9" s="312"/>
      <c r="D9" s="312"/>
      <c r="E9" s="313"/>
    </row>
    <row r="10" spans="1:10" ht="20.25">
      <c r="A10" s="29" t="s">
        <v>9</v>
      </c>
      <c r="B10" s="15">
        <v>2010</v>
      </c>
      <c r="C10" s="39">
        <v>12</v>
      </c>
      <c r="D10" s="39">
        <v>9</v>
      </c>
      <c r="E10" s="40">
        <v>3</v>
      </c>
    </row>
    <row r="11" spans="1:10" ht="20.25">
      <c r="A11" s="41" t="s">
        <v>10</v>
      </c>
      <c r="B11" s="42"/>
      <c r="C11" s="43"/>
      <c r="D11" s="43"/>
      <c r="E11" s="44"/>
    </row>
    <row r="12" spans="1:10" ht="20.25">
      <c r="A12" s="29" t="s">
        <v>11</v>
      </c>
      <c r="B12" s="15">
        <v>2011</v>
      </c>
      <c r="C12" s="39">
        <v>12</v>
      </c>
      <c r="D12" s="45">
        <v>9</v>
      </c>
      <c r="E12" s="46">
        <v>3</v>
      </c>
    </row>
    <row r="13" spans="1:10" ht="20.25">
      <c r="A13" s="29" t="s">
        <v>12</v>
      </c>
      <c r="B13" s="15">
        <v>2012</v>
      </c>
      <c r="C13" s="39">
        <v>0</v>
      </c>
      <c r="D13" s="45">
        <v>0</v>
      </c>
      <c r="E13" s="46">
        <v>0</v>
      </c>
    </row>
    <row r="14" spans="1:10" ht="20.25">
      <c r="A14" s="29" t="s">
        <v>13</v>
      </c>
      <c r="B14" s="15">
        <v>2013</v>
      </c>
      <c r="C14" s="39">
        <v>12</v>
      </c>
      <c r="D14" s="39">
        <v>9</v>
      </c>
      <c r="E14" s="39">
        <v>3</v>
      </c>
    </row>
    <row r="15" spans="1:10" ht="20.25">
      <c r="A15" s="29" t="s">
        <v>14</v>
      </c>
      <c r="B15" s="122"/>
      <c r="C15" s="43"/>
      <c r="D15" s="75"/>
      <c r="E15" s="76"/>
    </row>
    <row r="16" spans="1:10" ht="40.5">
      <c r="A16" s="14" t="s">
        <v>87</v>
      </c>
      <c r="B16" s="15">
        <v>2014</v>
      </c>
      <c r="C16" s="39">
        <v>4</v>
      </c>
      <c r="D16" s="45">
        <v>3</v>
      </c>
      <c r="E16" s="46">
        <v>1</v>
      </c>
    </row>
    <row r="17" spans="1:5" ht="20.25">
      <c r="A17" s="41" t="s">
        <v>15</v>
      </c>
      <c r="B17" s="15">
        <v>2015</v>
      </c>
      <c r="C17" s="39">
        <v>1</v>
      </c>
      <c r="D17" s="45">
        <v>1</v>
      </c>
      <c r="E17" s="46">
        <v>0</v>
      </c>
    </row>
    <row r="18" spans="1:5" ht="81">
      <c r="A18" s="14" t="s">
        <v>16</v>
      </c>
      <c r="B18" s="15">
        <v>2016</v>
      </c>
      <c r="C18" s="39">
        <v>0</v>
      </c>
      <c r="D18" s="45">
        <v>0</v>
      </c>
      <c r="E18" s="46">
        <v>0</v>
      </c>
    </row>
    <row r="19" spans="1:5" ht="81">
      <c r="A19" s="14" t="s">
        <v>17</v>
      </c>
      <c r="B19" s="15">
        <v>2017</v>
      </c>
      <c r="C19" s="39">
        <v>8</v>
      </c>
      <c r="D19" s="45">
        <v>6</v>
      </c>
      <c r="E19" s="46">
        <v>2</v>
      </c>
    </row>
    <row r="20" spans="1:5" ht="81">
      <c r="A20" s="14" t="s">
        <v>18</v>
      </c>
      <c r="B20" s="15">
        <v>2018</v>
      </c>
      <c r="C20" s="39">
        <v>0</v>
      </c>
      <c r="D20" s="45">
        <v>0</v>
      </c>
      <c r="E20" s="46">
        <v>0</v>
      </c>
    </row>
    <row r="21" spans="1:5" ht="101.25">
      <c r="A21" s="14" t="s">
        <v>19</v>
      </c>
      <c r="B21" s="15">
        <v>2019</v>
      </c>
      <c r="C21" s="39">
        <v>0</v>
      </c>
      <c r="D21" s="45">
        <v>0</v>
      </c>
      <c r="E21" s="46">
        <v>0</v>
      </c>
    </row>
    <row r="22" spans="1:5" ht="60.75">
      <c r="A22" s="14" t="s">
        <v>33</v>
      </c>
      <c r="B22" s="15">
        <v>2020</v>
      </c>
      <c r="C22" s="39">
        <v>0</v>
      </c>
      <c r="D22" s="43" t="s">
        <v>31</v>
      </c>
      <c r="E22" s="46">
        <v>0</v>
      </c>
    </row>
    <row r="23" spans="1:5" ht="60.75">
      <c r="A23" s="14" t="s">
        <v>34</v>
      </c>
      <c r="B23" s="15">
        <v>2021</v>
      </c>
      <c r="C23" s="39">
        <v>0</v>
      </c>
      <c r="D23" s="43" t="s">
        <v>31</v>
      </c>
      <c r="E23" s="46">
        <v>0</v>
      </c>
    </row>
    <row r="24" spans="1:5" ht="40.5">
      <c r="A24" s="14" t="s">
        <v>35</v>
      </c>
      <c r="B24" s="15">
        <v>2022</v>
      </c>
      <c r="C24" s="39">
        <v>0</v>
      </c>
      <c r="D24" s="43" t="s">
        <v>31</v>
      </c>
      <c r="E24" s="46">
        <v>0</v>
      </c>
    </row>
    <row r="25" spans="1:5" ht="81">
      <c r="A25" s="14" t="s">
        <v>36</v>
      </c>
      <c r="B25" s="15">
        <v>2023</v>
      </c>
      <c r="C25" s="39">
        <v>0</v>
      </c>
      <c r="D25" s="43" t="s">
        <v>31</v>
      </c>
      <c r="E25" s="46">
        <v>0</v>
      </c>
    </row>
    <row r="26" spans="1:5" ht="81">
      <c r="A26" s="14" t="s">
        <v>37</v>
      </c>
      <c r="B26" s="15">
        <v>2024</v>
      </c>
      <c r="C26" s="39">
        <v>0</v>
      </c>
      <c r="D26" s="43" t="s">
        <v>31</v>
      </c>
      <c r="E26" s="46">
        <v>0</v>
      </c>
    </row>
    <row r="27" spans="1:5" ht="40.5">
      <c r="A27" s="14" t="s">
        <v>38</v>
      </c>
      <c r="B27" s="15">
        <v>2025</v>
      </c>
      <c r="C27" s="39">
        <v>0</v>
      </c>
      <c r="D27" s="43" t="s">
        <v>31</v>
      </c>
      <c r="E27" s="46">
        <v>0</v>
      </c>
    </row>
    <row r="28" spans="1:5" ht="60.75">
      <c r="A28" s="14" t="s">
        <v>39</v>
      </c>
      <c r="B28" s="15">
        <v>2026</v>
      </c>
      <c r="C28" s="39">
        <v>0</v>
      </c>
      <c r="D28" s="43" t="s">
        <v>31</v>
      </c>
      <c r="E28" s="46">
        <v>0</v>
      </c>
    </row>
    <row r="29" spans="1:5" ht="81">
      <c r="A29" s="14" t="s">
        <v>40</v>
      </c>
      <c r="B29" s="15">
        <v>2027</v>
      </c>
      <c r="C29" s="39">
        <v>0</v>
      </c>
      <c r="D29" s="43" t="s">
        <v>31</v>
      </c>
      <c r="E29" s="46">
        <v>0</v>
      </c>
    </row>
    <row r="30" spans="1:5" ht="121.5" customHeight="1">
      <c r="A30" s="14" t="s">
        <v>71</v>
      </c>
      <c r="B30" s="15">
        <v>2028</v>
      </c>
      <c r="C30" s="39">
        <v>0</v>
      </c>
      <c r="D30" s="43" t="s">
        <v>31</v>
      </c>
      <c r="E30" s="46">
        <v>0</v>
      </c>
    </row>
    <row r="31" spans="1:5" ht="40.5">
      <c r="A31" s="14" t="s">
        <v>72</v>
      </c>
      <c r="B31" s="15">
        <v>2030</v>
      </c>
      <c r="C31" s="39">
        <v>0</v>
      </c>
      <c r="D31" s="39">
        <v>0</v>
      </c>
      <c r="E31" s="39">
        <v>0</v>
      </c>
    </row>
    <row r="32" spans="1:5" ht="20.25">
      <c r="A32" s="47" t="s">
        <v>15</v>
      </c>
      <c r="B32" s="15">
        <v>2031</v>
      </c>
      <c r="C32" s="39">
        <v>0</v>
      </c>
      <c r="D32" s="45">
        <v>0</v>
      </c>
      <c r="E32" s="46">
        <v>0</v>
      </c>
    </row>
    <row r="33" spans="1:9" ht="20.25">
      <c r="A33" s="14" t="s">
        <v>41</v>
      </c>
      <c r="B33" s="15"/>
      <c r="C33" s="77"/>
      <c r="D33" s="77"/>
      <c r="E33" s="78"/>
    </row>
    <row r="34" spans="1:9" ht="40.5">
      <c r="A34" s="29" t="s">
        <v>42</v>
      </c>
      <c r="B34" s="15">
        <v>2032</v>
      </c>
      <c r="C34" s="39">
        <v>0</v>
      </c>
      <c r="D34" s="45">
        <v>0</v>
      </c>
      <c r="E34" s="46">
        <v>0</v>
      </c>
    </row>
    <row r="35" spans="1:9" ht="20.25">
      <c r="A35" s="29" t="s">
        <v>43</v>
      </c>
      <c r="B35" s="15">
        <v>2033</v>
      </c>
      <c r="C35" s="39">
        <v>0</v>
      </c>
      <c r="D35" s="45">
        <v>0</v>
      </c>
      <c r="E35" s="46">
        <v>0</v>
      </c>
    </row>
    <row r="36" spans="1:9" ht="20.25">
      <c r="A36" s="29" t="s">
        <v>44</v>
      </c>
      <c r="B36" s="15">
        <v>2034</v>
      </c>
      <c r="C36" s="39">
        <v>0</v>
      </c>
      <c r="D36" s="45">
        <v>0</v>
      </c>
      <c r="E36" s="46">
        <v>0</v>
      </c>
    </row>
    <row r="37" spans="1:9" ht="21" thickBot="1">
      <c r="A37" s="79" t="s">
        <v>45</v>
      </c>
      <c r="B37" s="30">
        <v>2035</v>
      </c>
      <c r="C37" s="80">
        <v>0</v>
      </c>
      <c r="D37" s="81">
        <v>0</v>
      </c>
      <c r="E37" s="82">
        <v>0</v>
      </c>
    </row>
    <row r="38" spans="1:9" ht="40.5" customHeight="1">
      <c r="A38" s="83" t="s">
        <v>94</v>
      </c>
      <c r="B38" s="65">
        <v>2036</v>
      </c>
      <c r="C38" s="84">
        <v>2</v>
      </c>
      <c r="D38" s="84">
        <v>1</v>
      </c>
      <c r="E38" s="84">
        <v>1</v>
      </c>
      <c r="F38" s="314" t="s">
        <v>85</v>
      </c>
      <c r="G38" s="315"/>
      <c r="H38" s="315"/>
      <c r="I38" s="316"/>
    </row>
    <row r="39" spans="1:9" ht="20.25" customHeight="1">
      <c r="A39" s="29" t="s">
        <v>10</v>
      </c>
      <c r="B39" s="15"/>
      <c r="C39" s="75"/>
      <c r="D39" s="75"/>
      <c r="E39" s="76"/>
      <c r="F39" s="317"/>
      <c r="G39" s="318"/>
      <c r="H39" s="318"/>
      <c r="I39" s="319"/>
    </row>
    <row r="40" spans="1:9" ht="40.5">
      <c r="A40" s="29" t="s">
        <v>95</v>
      </c>
      <c r="B40" s="15">
        <v>2037</v>
      </c>
      <c r="C40" s="39">
        <v>2</v>
      </c>
      <c r="D40" s="45">
        <v>1</v>
      </c>
      <c r="E40" s="46">
        <v>1</v>
      </c>
      <c r="F40" s="317"/>
      <c r="G40" s="318"/>
      <c r="H40" s="318"/>
      <c r="I40" s="319"/>
    </row>
    <row r="41" spans="1:9" ht="61.5" thickBot="1">
      <c r="A41" s="85" t="s">
        <v>96</v>
      </c>
      <c r="B41" s="22">
        <v>2038</v>
      </c>
      <c r="C41" s="86">
        <v>0</v>
      </c>
      <c r="D41" s="87">
        <v>0</v>
      </c>
      <c r="E41" s="88">
        <v>0</v>
      </c>
      <c r="F41" s="320"/>
      <c r="G41" s="321"/>
      <c r="H41" s="321"/>
      <c r="I41" s="322"/>
    </row>
    <row r="42" spans="1:9" ht="20.25" customHeight="1">
      <c r="A42" s="323" t="s">
        <v>20</v>
      </c>
      <c r="B42" s="324"/>
      <c r="C42" s="324"/>
      <c r="D42" s="324"/>
      <c r="E42" s="325"/>
    </row>
    <row r="43" spans="1:9" ht="20.25">
      <c r="A43" s="14" t="s">
        <v>46</v>
      </c>
      <c r="B43" s="15">
        <v>2040</v>
      </c>
      <c r="C43" s="39">
        <v>20</v>
      </c>
      <c r="D43" s="48">
        <v>1</v>
      </c>
      <c r="E43" s="49">
        <v>19</v>
      </c>
    </row>
    <row r="44" spans="1:9" ht="40.5">
      <c r="A44" s="14" t="s">
        <v>47</v>
      </c>
      <c r="B44" s="15">
        <v>2050</v>
      </c>
      <c r="C44" s="39">
        <v>20</v>
      </c>
      <c r="D44" s="48">
        <v>1</v>
      </c>
      <c r="E44" s="49">
        <v>19</v>
      </c>
    </row>
    <row r="45" spans="1:9" ht="40.5">
      <c r="A45" s="14" t="s">
        <v>21</v>
      </c>
      <c r="B45" s="15">
        <v>2060</v>
      </c>
      <c r="C45" s="39">
        <v>0</v>
      </c>
      <c r="D45" s="48">
        <v>0</v>
      </c>
      <c r="E45" s="49">
        <v>0</v>
      </c>
    </row>
    <row r="46" spans="1:9" ht="40.5">
      <c r="A46" s="14" t="s">
        <v>73</v>
      </c>
      <c r="B46" s="15">
        <v>2070</v>
      </c>
      <c r="C46" s="39">
        <v>0</v>
      </c>
      <c r="D46" s="48">
        <v>0</v>
      </c>
      <c r="E46" s="49">
        <v>0</v>
      </c>
    </row>
    <row r="47" spans="1:9" ht="20.25">
      <c r="A47" s="14" t="s">
        <v>15</v>
      </c>
      <c r="B47" s="15">
        <v>2071</v>
      </c>
      <c r="C47" s="39">
        <v>0</v>
      </c>
      <c r="D47" s="18">
        <v>0</v>
      </c>
      <c r="E47" s="20">
        <v>0</v>
      </c>
    </row>
    <row r="48" spans="1:9" ht="20.25">
      <c r="A48" s="14" t="s">
        <v>48</v>
      </c>
      <c r="B48" s="15"/>
      <c r="C48" s="17"/>
      <c r="D48" s="17"/>
      <c r="E48" s="74"/>
    </row>
    <row r="49" spans="1:10" ht="60.75">
      <c r="A49" s="14" t="s">
        <v>49</v>
      </c>
      <c r="B49" s="15">
        <v>2072</v>
      </c>
      <c r="C49" s="39">
        <v>0</v>
      </c>
      <c r="D49" s="18">
        <v>0</v>
      </c>
      <c r="E49" s="20">
        <v>0</v>
      </c>
    </row>
    <row r="50" spans="1:10" ht="61.5" thickBot="1">
      <c r="A50" s="50" t="s">
        <v>50</v>
      </c>
      <c r="B50" s="30">
        <v>2073</v>
      </c>
      <c r="C50" s="39">
        <v>0</v>
      </c>
      <c r="D50" s="33">
        <v>0</v>
      </c>
      <c r="E50" s="34">
        <v>0</v>
      </c>
    </row>
    <row r="51" spans="1:10" ht="21" thickBot="1">
      <c r="A51" s="51" t="s">
        <v>32</v>
      </c>
      <c r="B51" s="52">
        <v>2100</v>
      </c>
      <c r="C51" s="53">
        <v>93</v>
      </c>
      <c r="D51" s="53">
        <v>41</v>
      </c>
      <c r="E51" s="53">
        <v>52</v>
      </c>
    </row>
    <row r="54" spans="1:10" ht="20.25">
      <c r="A54" s="11" t="s">
        <v>26</v>
      </c>
    </row>
    <row r="55" spans="1:10" ht="21.75" thickBot="1">
      <c r="I55" s="54" t="s">
        <v>51</v>
      </c>
    </row>
    <row r="56" spans="1:10" ht="21" thickBot="1">
      <c r="A56" s="326" t="s">
        <v>2</v>
      </c>
      <c r="B56" s="329" t="s">
        <v>3</v>
      </c>
      <c r="C56" s="332" t="s">
        <v>22</v>
      </c>
      <c r="D56" s="335" t="s">
        <v>23</v>
      </c>
      <c r="E56" s="336"/>
      <c r="F56" s="336"/>
      <c r="G56" s="337"/>
      <c r="H56" s="335" t="s">
        <v>97</v>
      </c>
      <c r="I56" s="336"/>
      <c r="J56" s="337"/>
    </row>
    <row r="57" spans="1:10" ht="20.25">
      <c r="A57" s="327"/>
      <c r="B57" s="330"/>
      <c r="C57" s="333"/>
      <c r="D57" s="338" t="s">
        <v>25</v>
      </c>
      <c r="E57" s="339" t="s">
        <v>10</v>
      </c>
      <c r="F57" s="305"/>
      <c r="G57" s="306"/>
      <c r="H57" s="303" t="s">
        <v>25</v>
      </c>
      <c r="I57" s="305" t="s">
        <v>10</v>
      </c>
      <c r="J57" s="306"/>
    </row>
    <row r="58" spans="1:10" ht="41.25" thickBot="1">
      <c r="A58" s="328"/>
      <c r="B58" s="331"/>
      <c r="C58" s="334"/>
      <c r="D58" s="331"/>
      <c r="E58" s="91" t="s">
        <v>89</v>
      </c>
      <c r="F58" s="12" t="s">
        <v>90</v>
      </c>
      <c r="G58" s="13" t="s">
        <v>88</v>
      </c>
      <c r="H58" s="304"/>
      <c r="I58" s="12" t="s">
        <v>89</v>
      </c>
      <c r="J58" s="13" t="s">
        <v>90</v>
      </c>
    </row>
    <row r="59" spans="1:10" ht="21" thickBot="1">
      <c r="A59" s="102" t="s">
        <v>6</v>
      </c>
      <c r="B59" s="109" t="s">
        <v>7</v>
      </c>
      <c r="C59" s="106">
        <v>1</v>
      </c>
      <c r="D59" s="94">
        <v>2</v>
      </c>
      <c r="E59" s="92">
        <v>3</v>
      </c>
      <c r="F59" s="26">
        <v>4</v>
      </c>
      <c r="G59" s="26">
        <v>5</v>
      </c>
      <c r="H59" s="26">
        <v>6</v>
      </c>
      <c r="I59" s="26">
        <v>7</v>
      </c>
      <c r="J59" s="27">
        <v>8</v>
      </c>
    </row>
    <row r="60" spans="1:10" ht="21" thickBot="1">
      <c r="A60" s="103" t="s">
        <v>92</v>
      </c>
      <c r="B60" s="110">
        <v>3010</v>
      </c>
      <c r="C60" s="107">
        <v>104.5</v>
      </c>
      <c r="D60" s="100">
        <v>68</v>
      </c>
      <c r="E60" s="120">
        <v>0</v>
      </c>
      <c r="F60" s="73">
        <v>23</v>
      </c>
      <c r="G60" s="73">
        <v>45</v>
      </c>
      <c r="H60" s="101">
        <v>36.5</v>
      </c>
      <c r="I60" s="73">
        <v>0</v>
      </c>
      <c r="J60" s="114">
        <v>36.5</v>
      </c>
    </row>
    <row r="61" spans="1:10" ht="20.25">
      <c r="A61" s="104" t="s">
        <v>60</v>
      </c>
      <c r="B61" s="111">
        <v>3011</v>
      </c>
      <c r="C61" s="108">
        <v>60</v>
      </c>
      <c r="D61" s="95">
        <v>40</v>
      </c>
      <c r="E61" s="97">
        <v>0</v>
      </c>
      <c r="F61" s="98">
        <v>20</v>
      </c>
      <c r="G61" s="99">
        <v>20</v>
      </c>
      <c r="H61" s="89">
        <v>20</v>
      </c>
      <c r="I61" s="98">
        <v>0</v>
      </c>
      <c r="J61" s="99">
        <v>20</v>
      </c>
    </row>
    <row r="62" spans="1:10" ht="20.25">
      <c r="A62" s="105" t="s">
        <v>74</v>
      </c>
      <c r="B62" s="112">
        <v>3012</v>
      </c>
      <c r="C62" s="108">
        <v>0</v>
      </c>
      <c r="D62" s="96">
        <v>0</v>
      </c>
      <c r="E62" s="93" t="s">
        <v>28</v>
      </c>
      <c r="F62" s="33">
        <v>0</v>
      </c>
      <c r="G62" s="34">
        <v>0</v>
      </c>
      <c r="H62" s="90">
        <v>0</v>
      </c>
      <c r="I62" s="32" t="s">
        <v>28</v>
      </c>
      <c r="J62" s="34">
        <v>0</v>
      </c>
    </row>
    <row r="63" spans="1:10" ht="20.25">
      <c r="A63" s="105" t="s">
        <v>61</v>
      </c>
      <c r="B63" s="112">
        <v>3013</v>
      </c>
      <c r="C63" s="108">
        <v>44.5</v>
      </c>
      <c r="D63" s="96">
        <v>28</v>
      </c>
      <c r="E63" s="93" t="s">
        <v>28</v>
      </c>
      <c r="F63" s="33">
        <v>3</v>
      </c>
      <c r="G63" s="34">
        <v>25</v>
      </c>
      <c r="H63" s="90">
        <v>16.5</v>
      </c>
      <c r="I63" s="32" t="s">
        <v>28</v>
      </c>
      <c r="J63" s="34">
        <v>16.5</v>
      </c>
    </row>
    <row r="64" spans="1:10" ht="20.25">
      <c r="A64" s="105" t="s">
        <v>75</v>
      </c>
      <c r="B64" s="112">
        <v>3014</v>
      </c>
      <c r="C64" s="108">
        <v>0</v>
      </c>
      <c r="D64" s="96">
        <v>0</v>
      </c>
      <c r="E64" s="93" t="s">
        <v>28</v>
      </c>
      <c r="F64" s="33">
        <v>0</v>
      </c>
      <c r="G64" s="34">
        <v>0</v>
      </c>
      <c r="H64" s="90">
        <v>0</v>
      </c>
      <c r="I64" s="32" t="s">
        <v>28</v>
      </c>
      <c r="J64" s="34">
        <v>0</v>
      </c>
    </row>
    <row r="65" spans="1:10" ht="20.25">
      <c r="A65" s="105" t="s">
        <v>62</v>
      </c>
      <c r="B65" s="112">
        <v>3015</v>
      </c>
      <c r="C65" s="108">
        <v>0</v>
      </c>
      <c r="D65" s="96">
        <v>0</v>
      </c>
      <c r="E65" s="93" t="s">
        <v>28</v>
      </c>
      <c r="F65" s="33">
        <v>0</v>
      </c>
      <c r="G65" s="34">
        <v>0</v>
      </c>
      <c r="H65" s="90">
        <v>0</v>
      </c>
      <c r="I65" s="32" t="s">
        <v>28</v>
      </c>
      <c r="J65" s="34">
        <v>0</v>
      </c>
    </row>
    <row r="66" spans="1:10" ht="20.25">
      <c r="A66" s="105" t="s">
        <v>63</v>
      </c>
      <c r="B66" s="112">
        <v>3016</v>
      </c>
      <c r="C66" s="108">
        <v>0</v>
      </c>
      <c r="D66" s="96">
        <v>0</v>
      </c>
      <c r="E66" s="93" t="s">
        <v>28</v>
      </c>
      <c r="F66" s="33">
        <v>0</v>
      </c>
      <c r="G66" s="34">
        <v>0</v>
      </c>
      <c r="H66" s="90">
        <v>0</v>
      </c>
      <c r="I66" s="32" t="s">
        <v>28</v>
      </c>
      <c r="J66" s="34">
        <v>0</v>
      </c>
    </row>
    <row r="67" spans="1:10" ht="20.25">
      <c r="A67" s="105" t="s">
        <v>64</v>
      </c>
      <c r="B67" s="112">
        <v>3017</v>
      </c>
      <c r="C67" s="108">
        <v>0</v>
      </c>
      <c r="D67" s="96">
        <v>0</v>
      </c>
      <c r="E67" s="93" t="s">
        <v>28</v>
      </c>
      <c r="F67" s="33">
        <v>0</v>
      </c>
      <c r="G67" s="34">
        <v>0</v>
      </c>
      <c r="H67" s="90">
        <v>0</v>
      </c>
      <c r="I67" s="32" t="s">
        <v>28</v>
      </c>
      <c r="J67" s="34">
        <v>0</v>
      </c>
    </row>
    <row r="68" spans="1:10" ht="20.25">
      <c r="A68" s="105" t="s">
        <v>65</v>
      </c>
      <c r="B68" s="112">
        <v>3018</v>
      </c>
      <c r="C68" s="108">
        <v>0</v>
      </c>
      <c r="D68" s="96">
        <v>0</v>
      </c>
      <c r="E68" s="93" t="s">
        <v>28</v>
      </c>
      <c r="F68" s="33">
        <v>0</v>
      </c>
      <c r="G68" s="34">
        <v>0</v>
      </c>
      <c r="H68" s="90">
        <v>0</v>
      </c>
      <c r="I68" s="32" t="s">
        <v>28</v>
      </c>
      <c r="J68" s="34">
        <v>0</v>
      </c>
    </row>
    <row r="69" spans="1:10" ht="20.25">
      <c r="A69" s="105" t="s">
        <v>66</v>
      </c>
      <c r="B69" s="112">
        <v>3019</v>
      </c>
      <c r="C69" s="108">
        <v>0</v>
      </c>
      <c r="D69" s="96">
        <v>0</v>
      </c>
      <c r="E69" s="93" t="s">
        <v>28</v>
      </c>
      <c r="F69" s="33">
        <v>0</v>
      </c>
      <c r="G69" s="34">
        <v>0</v>
      </c>
      <c r="H69" s="90">
        <v>0</v>
      </c>
      <c r="I69" s="32" t="s">
        <v>28</v>
      </c>
      <c r="J69" s="34">
        <v>0</v>
      </c>
    </row>
    <row r="70" spans="1:10" ht="20.25">
      <c r="A70" s="105" t="s">
        <v>76</v>
      </c>
      <c r="B70" s="112">
        <v>3020</v>
      </c>
      <c r="C70" s="108">
        <v>0</v>
      </c>
      <c r="D70" s="96">
        <v>0</v>
      </c>
      <c r="E70" s="93" t="s">
        <v>28</v>
      </c>
      <c r="F70" s="33">
        <v>0</v>
      </c>
      <c r="G70" s="34">
        <v>0</v>
      </c>
      <c r="H70" s="90">
        <v>0</v>
      </c>
      <c r="I70" s="32" t="s">
        <v>28</v>
      </c>
      <c r="J70" s="34">
        <v>0</v>
      </c>
    </row>
    <row r="71" spans="1:10" ht="20.25">
      <c r="A71" s="105" t="s">
        <v>68</v>
      </c>
      <c r="B71" s="112">
        <v>3021</v>
      </c>
      <c r="C71" s="108">
        <v>0</v>
      </c>
      <c r="D71" s="96">
        <v>0</v>
      </c>
      <c r="E71" s="93" t="s">
        <v>28</v>
      </c>
      <c r="F71" s="33">
        <v>0</v>
      </c>
      <c r="G71" s="34">
        <v>0</v>
      </c>
      <c r="H71" s="90">
        <v>0</v>
      </c>
      <c r="I71" s="32" t="s">
        <v>28</v>
      </c>
      <c r="J71" s="34">
        <v>0</v>
      </c>
    </row>
    <row r="72" spans="1:10" ht="20.25">
      <c r="A72" s="105" t="s">
        <v>77</v>
      </c>
      <c r="B72" s="112">
        <v>3022</v>
      </c>
      <c r="C72" s="108">
        <v>0</v>
      </c>
      <c r="D72" s="96">
        <v>0</v>
      </c>
      <c r="E72" s="93" t="s">
        <v>28</v>
      </c>
      <c r="F72" s="33">
        <v>0</v>
      </c>
      <c r="G72" s="34">
        <v>0</v>
      </c>
      <c r="H72" s="90">
        <v>0</v>
      </c>
      <c r="I72" s="32" t="s">
        <v>28</v>
      </c>
      <c r="J72" s="34">
        <v>0</v>
      </c>
    </row>
    <row r="73" spans="1:10" ht="20.25">
      <c r="A73" s="105" t="s">
        <v>69</v>
      </c>
      <c r="B73" s="112">
        <v>3023</v>
      </c>
      <c r="C73" s="108">
        <v>0</v>
      </c>
      <c r="D73" s="96">
        <v>0</v>
      </c>
      <c r="E73" s="93" t="s">
        <v>28</v>
      </c>
      <c r="F73" s="33">
        <v>0</v>
      </c>
      <c r="G73" s="34">
        <v>0</v>
      </c>
      <c r="H73" s="90">
        <v>0</v>
      </c>
      <c r="I73" s="32" t="s">
        <v>28</v>
      </c>
      <c r="J73" s="34">
        <v>0</v>
      </c>
    </row>
    <row r="74" spans="1:10" ht="20.25">
      <c r="A74" s="105" t="s">
        <v>78</v>
      </c>
      <c r="B74" s="112">
        <v>3024</v>
      </c>
      <c r="C74" s="108">
        <v>0</v>
      </c>
      <c r="D74" s="96">
        <v>0</v>
      </c>
      <c r="E74" s="93" t="s">
        <v>28</v>
      </c>
      <c r="F74" s="33">
        <v>0</v>
      </c>
      <c r="G74" s="34">
        <v>0</v>
      </c>
      <c r="H74" s="90">
        <v>0</v>
      </c>
      <c r="I74" s="32" t="s">
        <v>28</v>
      </c>
      <c r="J74" s="34">
        <v>0</v>
      </c>
    </row>
    <row r="75" spans="1:10" ht="20.25">
      <c r="A75" s="105" t="s">
        <v>79</v>
      </c>
      <c r="B75" s="112">
        <v>3025</v>
      </c>
      <c r="C75" s="108">
        <v>0</v>
      </c>
      <c r="D75" s="96">
        <v>0</v>
      </c>
      <c r="E75" s="93" t="s">
        <v>28</v>
      </c>
      <c r="F75" s="33">
        <v>0</v>
      </c>
      <c r="G75" s="34">
        <v>0</v>
      </c>
      <c r="H75" s="90">
        <v>0</v>
      </c>
      <c r="I75" s="32" t="s">
        <v>28</v>
      </c>
      <c r="J75" s="34">
        <v>0</v>
      </c>
    </row>
    <row r="76" spans="1:10" ht="21" thickBot="1">
      <c r="A76" s="105" t="s">
        <v>80</v>
      </c>
      <c r="B76" s="112">
        <v>3026</v>
      </c>
      <c r="C76" s="108">
        <v>0</v>
      </c>
      <c r="D76" s="96">
        <v>0</v>
      </c>
      <c r="E76" s="93" t="s">
        <v>31</v>
      </c>
      <c r="F76" s="33">
        <v>0</v>
      </c>
      <c r="G76" s="34">
        <v>0</v>
      </c>
      <c r="H76" s="90">
        <v>0</v>
      </c>
      <c r="I76" s="32" t="s">
        <v>31</v>
      </c>
      <c r="J76" s="34">
        <v>0</v>
      </c>
    </row>
    <row r="77" spans="1:10" ht="12.75" hidden="1" customHeight="1" thickBot="1">
      <c r="A77" s="124" t="s">
        <v>81</v>
      </c>
      <c r="B77" s="125">
        <v>3027</v>
      </c>
      <c r="C77" s="126"/>
      <c r="D77" s="125"/>
      <c r="E77" s="127"/>
      <c r="F77" s="24"/>
      <c r="G77" s="128"/>
      <c r="H77" s="129"/>
      <c r="I77" s="24"/>
      <c r="J77" s="128"/>
    </row>
    <row r="78" spans="1:10" ht="21" thickBot="1">
      <c r="A78" s="51" t="s">
        <v>93</v>
      </c>
      <c r="B78" s="52">
        <v>3030</v>
      </c>
      <c r="C78" s="73">
        <v>114.5</v>
      </c>
      <c r="D78" s="73">
        <v>88</v>
      </c>
      <c r="E78" s="53"/>
      <c r="F78" s="53">
        <v>33</v>
      </c>
      <c r="G78" s="53">
        <v>55</v>
      </c>
      <c r="H78" s="73">
        <v>26.5</v>
      </c>
      <c r="I78" s="53">
        <v>0</v>
      </c>
      <c r="J78" s="53">
        <v>26.5</v>
      </c>
    </row>
    <row r="79" spans="1:10" ht="20.25">
      <c r="A79" s="69" t="s">
        <v>60</v>
      </c>
      <c r="B79" s="70">
        <v>3031</v>
      </c>
      <c r="C79" s="28">
        <v>70</v>
      </c>
      <c r="D79" s="28">
        <v>60</v>
      </c>
      <c r="E79" s="32" t="s">
        <v>28</v>
      </c>
      <c r="F79" s="71">
        <v>30</v>
      </c>
      <c r="G79" s="71">
        <v>30</v>
      </c>
      <c r="H79" s="28">
        <v>10</v>
      </c>
      <c r="I79" s="71">
        <v>0</v>
      </c>
      <c r="J79" s="72">
        <v>10</v>
      </c>
    </row>
    <row r="80" spans="1:10" ht="20.25">
      <c r="A80" s="14" t="s">
        <v>74</v>
      </c>
      <c r="B80" s="30">
        <v>3032</v>
      </c>
      <c r="C80" s="35">
        <v>0</v>
      </c>
      <c r="D80" s="31">
        <v>0</v>
      </c>
      <c r="E80" s="32" t="s">
        <v>28</v>
      </c>
      <c r="F80" s="33">
        <v>0</v>
      </c>
      <c r="G80" s="33">
        <v>0</v>
      </c>
      <c r="H80" s="31">
        <v>0</v>
      </c>
      <c r="I80" s="32" t="s">
        <v>28</v>
      </c>
      <c r="J80" s="34">
        <v>0</v>
      </c>
    </row>
    <row r="81" spans="1:10" ht="20.25">
      <c r="A81" s="14" t="s">
        <v>61</v>
      </c>
      <c r="B81" s="30">
        <v>3033</v>
      </c>
      <c r="C81" s="35">
        <v>44.5</v>
      </c>
      <c r="D81" s="31">
        <v>28</v>
      </c>
      <c r="E81" s="32" t="s">
        <v>28</v>
      </c>
      <c r="F81" s="33">
        <v>3</v>
      </c>
      <c r="G81" s="33">
        <v>25</v>
      </c>
      <c r="H81" s="31">
        <v>16.5</v>
      </c>
      <c r="I81" s="32" t="s">
        <v>28</v>
      </c>
      <c r="J81" s="34">
        <v>16.5</v>
      </c>
    </row>
    <row r="82" spans="1:10" ht="20.25">
      <c r="A82" s="14" t="s">
        <v>75</v>
      </c>
      <c r="B82" s="30">
        <v>3034</v>
      </c>
      <c r="C82" s="35">
        <v>0</v>
      </c>
      <c r="D82" s="31">
        <v>0</v>
      </c>
      <c r="E82" s="32" t="s">
        <v>28</v>
      </c>
      <c r="F82" s="33">
        <v>0</v>
      </c>
      <c r="G82" s="33">
        <v>0</v>
      </c>
      <c r="H82" s="31">
        <v>0</v>
      </c>
      <c r="I82" s="32" t="s">
        <v>28</v>
      </c>
      <c r="J82" s="34">
        <v>0</v>
      </c>
    </row>
    <row r="83" spans="1:10" ht="20.25">
      <c r="A83" s="14" t="s">
        <v>62</v>
      </c>
      <c r="B83" s="30">
        <v>3035</v>
      </c>
      <c r="C83" s="35">
        <v>0</v>
      </c>
      <c r="D83" s="31">
        <v>0</v>
      </c>
      <c r="E83" s="32" t="s">
        <v>28</v>
      </c>
      <c r="F83" s="33">
        <v>0</v>
      </c>
      <c r="G83" s="33">
        <v>0</v>
      </c>
      <c r="H83" s="31">
        <v>0</v>
      </c>
      <c r="I83" s="32" t="s">
        <v>28</v>
      </c>
      <c r="J83" s="34">
        <v>0</v>
      </c>
    </row>
    <row r="84" spans="1:10" ht="20.25">
      <c r="A84" s="14" t="s">
        <v>82</v>
      </c>
      <c r="B84" s="30">
        <v>3036</v>
      </c>
      <c r="C84" s="35">
        <v>0</v>
      </c>
      <c r="D84" s="31">
        <v>0</v>
      </c>
      <c r="E84" s="32" t="s">
        <v>28</v>
      </c>
      <c r="F84" s="33">
        <v>0</v>
      </c>
      <c r="G84" s="33">
        <v>0</v>
      </c>
      <c r="H84" s="31">
        <v>0</v>
      </c>
      <c r="I84" s="32" t="s">
        <v>28</v>
      </c>
      <c r="J84" s="34">
        <v>0</v>
      </c>
    </row>
    <row r="85" spans="1:10" ht="20.25">
      <c r="A85" s="14" t="s">
        <v>83</v>
      </c>
      <c r="B85" s="30">
        <v>3037</v>
      </c>
      <c r="C85" s="35">
        <v>0</v>
      </c>
      <c r="D85" s="31">
        <v>0</v>
      </c>
      <c r="E85" s="32" t="s">
        <v>28</v>
      </c>
      <c r="F85" s="33">
        <v>0</v>
      </c>
      <c r="G85" s="33">
        <v>0</v>
      </c>
      <c r="H85" s="31">
        <v>0</v>
      </c>
      <c r="I85" s="32" t="s">
        <v>28</v>
      </c>
      <c r="J85" s="34">
        <v>0</v>
      </c>
    </row>
    <row r="86" spans="1:10" ht="20.25">
      <c r="A86" s="14" t="s">
        <v>65</v>
      </c>
      <c r="B86" s="30">
        <v>3038</v>
      </c>
      <c r="C86" s="35">
        <v>0</v>
      </c>
      <c r="D86" s="31">
        <v>0</v>
      </c>
      <c r="E86" s="32" t="s">
        <v>28</v>
      </c>
      <c r="F86" s="33">
        <v>0</v>
      </c>
      <c r="G86" s="33">
        <v>0</v>
      </c>
      <c r="H86" s="31">
        <v>0</v>
      </c>
      <c r="I86" s="32" t="s">
        <v>28</v>
      </c>
      <c r="J86" s="34">
        <v>0</v>
      </c>
    </row>
    <row r="87" spans="1:10" ht="20.25">
      <c r="A87" s="14" t="s">
        <v>66</v>
      </c>
      <c r="B87" s="30">
        <v>3039</v>
      </c>
      <c r="C87" s="35">
        <v>0</v>
      </c>
      <c r="D87" s="31">
        <v>0</v>
      </c>
      <c r="E87" s="32" t="s">
        <v>28</v>
      </c>
      <c r="F87" s="33">
        <v>0</v>
      </c>
      <c r="G87" s="33">
        <v>0</v>
      </c>
      <c r="H87" s="31">
        <v>0</v>
      </c>
      <c r="I87" s="32" t="s">
        <v>28</v>
      </c>
      <c r="J87" s="34">
        <v>0</v>
      </c>
    </row>
    <row r="88" spans="1:10" ht="20.25">
      <c r="A88" s="14" t="s">
        <v>67</v>
      </c>
      <c r="B88" s="30">
        <v>3040</v>
      </c>
      <c r="C88" s="35">
        <v>0</v>
      </c>
      <c r="D88" s="31">
        <v>0</v>
      </c>
      <c r="E88" s="32" t="s">
        <v>28</v>
      </c>
      <c r="F88" s="33">
        <v>0</v>
      </c>
      <c r="G88" s="33">
        <v>0</v>
      </c>
      <c r="H88" s="31">
        <v>0</v>
      </c>
      <c r="I88" s="32" t="s">
        <v>28</v>
      </c>
      <c r="J88" s="34">
        <v>0</v>
      </c>
    </row>
    <row r="89" spans="1:10" ht="20.25">
      <c r="A89" s="14" t="s">
        <v>68</v>
      </c>
      <c r="B89" s="30">
        <v>3041</v>
      </c>
      <c r="C89" s="35">
        <v>0</v>
      </c>
      <c r="D89" s="31">
        <v>0</v>
      </c>
      <c r="E89" s="32" t="s">
        <v>28</v>
      </c>
      <c r="F89" s="33">
        <v>0</v>
      </c>
      <c r="G89" s="33">
        <v>0</v>
      </c>
      <c r="H89" s="31">
        <v>0</v>
      </c>
      <c r="I89" s="32" t="s">
        <v>28</v>
      </c>
      <c r="J89" s="34">
        <v>0</v>
      </c>
    </row>
    <row r="90" spans="1:10" ht="20.25">
      <c r="A90" s="14" t="s">
        <v>77</v>
      </c>
      <c r="B90" s="30">
        <v>3042</v>
      </c>
      <c r="C90" s="35">
        <v>0</v>
      </c>
      <c r="D90" s="31">
        <v>0</v>
      </c>
      <c r="E90" s="32" t="s">
        <v>28</v>
      </c>
      <c r="F90" s="33">
        <v>0</v>
      </c>
      <c r="G90" s="33">
        <v>0</v>
      </c>
      <c r="H90" s="31">
        <v>0</v>
      </c>
      <c r="I90" s="32" t="s">
        <v>28</v>
      </c>
      <c r="J90" s="34">
        <v>0</v>
      </c>
    </row>
    <row r="91" spans="1:10" ht="20.25">
      <c r="A91" s="14" t="s">
        <v>84</v>
      </c>
      <c r="B91" s="30">
        <v>3043</v>
      </c>
      <c r="C91" s="35">
        <v>0</v>
      </c>
      <c r="D91" s="31">
        <v>0</v>
      </c>
      <c r="E91" s="32" t="s">
        <v>28</v>
      </c>
      <c r="F91" s="33">
        <v>0</v>
      </c>
      <c r="G91" s="33">
        <v>0</v>
      </c>
      <c r="H91" s="31">
        <v>0</v>
      </c>
      <c r="I91" s="32" t="s">
        <v>28</v>
      </c>
      <c r="J91" s="34">
        <v>0</v>
      </c>
    </row>
    <row r="92" spans="1:10" ht="20.25">
      <c r="A92" s="14" t="s">
        <v>70</v>
      </c>
      <c r="B92" s="30">
        <v>3044</v>
      </c>
      <c r="C92" s="35">
        <v>0</v>
      </c>
      <c r="D92" s="31">
        <v>0</v>
      </c>
      <c r="E92" s="32" t="s">
        <v>28</v>
      </c>
      <c r="F92" s="33">
        <v>0</v>
      </c>
      <c r="G92" s="33">
        <v>0</v>
      </c>
      <c r="H92" s="31">
        <v>0</v>
      </c>
      <c r="I92" s="32" t="s">
        <v>28</v>
      </c>
      <c r="J92" s="34">
        <v>0</v>
      </c>
    </row>
    <row r="93" spans="1:10" ht="20.25">
      <c r="A93" s="14" t="s">
        <v>79</v>
      </c>
      <c r="B93" s="30">
        <v>3045</v>
      </c>
      <c r="C93" s="35">
        <v>0</v>
      </c>
      <c r="D93" s="31">
        <v>0</v>
      </c>
      <c r="E93" s="32" t="s">
        <v>31</v>
      </c>
      <c r="F93" s="33">
        <v>0</v>
      </c>
      <c r="G93" s="33">
        <v>0</v>
      </c>
      <c r="H93" s="31">
        <v>0</v>
      </c>
      <c r="I93" s="32" t="s">
        <v>31</v>
      </c>
      <c r="J93" s="34">
        <v>0</v>
      </c>
    </row>
    <row r="94" spans="1:10" ht="21" customHeight="1" thickBot="1">
      <c r="A94" s="14" t="s">
        <v>80</v>
      </c>
      <c r="B94" s="30">
        <v>3046</v>
      </c>
      <c r="C94" s="35">
        <v>0</v>
      </c>
      <c r="D94" s="31">
        <v>0</v>
      </c>
      <c r="E94" s="32" t="s">
        <v>31</v>
      </c>
      <c r="F94" s="33">
        <v>0</v>
      </c>
      <c r="G94" s="33">
        <v>0</v>
      </c>
      <c r="H94" s="31">
        <v>0</v>
      </c>
      <c r="I94" s="32" t="s">
        <v>31</v>
      </c>
      <c r="J94" s="34">
        <v>0</v>
      </c>
    </row>
    <row r="95" spans="1:10" ht="11.25" hidden="1" customHeight="1" thickBot="1">
      <c r="A95" s="130" t="s">
        <v>81</v>
      </c>
      <c r="B95" s="131">
        <v>3047</v>
      </c>
      <c r="C95" s="132"/>
      <c r="D95" s="131"/>
      <c r="E95" s="131"/>
      <c r="F95" s="131"/>
      <c r="G95" s="131"/>
      <c r="H95" s="131"/>
      <c r="I95" s="131"/>
      <c r="J95" s="133"/>
    </row>
    <row r="96" spans="1:10" ht="21" thickBot="1">
      <c r="A96" s="51" t="s">
        <v>32</v>
      </c>
      <c r="B96" s="113">
        <v>3100</v>
      </c>
      <c r="C96" s="73">
        <v>438</v>
      </c>
      <c r="D96" s="73">
        <v>312</v>
      </c>
      <c r="E96" s="53">
        <v>0</v>
      </c>
      <c r="F96" s="73">
        <v>112</v>
      </c>
      <c r="G96" s="73">
        <v>200</v>
      </c>
      <c r="H96" s="73">
        <v>126</v>
      </c>
      <c r="I96" s="53">
        <v>0</v>
      </c>
      <c r="J96" s="114">
        <v>126</v>
      </c>
    </row>
    <row r="97" spans="1:10" ht="21">
      <c r="A97" s="135"/>
      <c r="B97" s="135"/>
      <c r="C97" s="136"/>
      <c r="D97" s="136"/>
      <c r="E97" s="136"/>
      <c r="F97" s="135"/>
      <c r="G97" s="135"/>
      <c r="H97" s="135"/>
      <c r="I97" s="135"/>
      <c r="J97" s="135"/>
    </row>
    <row r="98" spans="1:10" ht="21">
      <c r="A98" s="11" t="s">
        <v>91</v>
      </c>
      <c r="B98" s="135"/>
      <c r="C98" s="136"/>
      <c r="D98" s="136"/>
      <c r="E98" s="136"/>
      <c r="F98" s="135"/>
      <c r="G98" s="135"/>
      <c r="H98" s="135"/>
      <c r="I98" s="135"/>
      <c r="J98" s="135"/>
    </row>
    <row r="99" spans="1:10" ht="21" thickBot="1">
      <c r="J99" s="10" t="s">
        <v>1</v>
      </c>
    </row>
    <row r="100" spans="1:10" ht="20.25">
      <c r="A100" s="307" t="s">
        <v>2</v>
      </c>
      <c r="B100" s="309" t="s">
        <v>3</v>
      </c>
      <c r="C100" s="309" t="s">
        <v>22</v>
      </c>
      <c r="D100" s="309" t="s">
        <v>23</v>
      </c>
      <c r="E100" s="309"/>
      <c r="F100" s="309"/>
      <c r="G100" s="309"/>
      <c r="H100" s="309" t="s">
        <v>24</v>
      </c>
      <c r="I100" s="309"/>
      <c r="J100" s="310"/>
    </row>
    <row r="101" spans="1:10" ht="20.25">
      <c r="A101" s="308"/>
      <c r="B101" s="296"/>
      <c r="C101" s="296"/>
      <c r="D101" s="296" t="s">
        <v>25</v>
      </c>
      <c r="E101" s="296" t="s">
        <v>10</v>
      </c>
      <c r="F101" s="296"/>
      <c r="G101" s="296"/>
      <c r="H101" s="296" t="s">
        <v>25</v>
      </c>
      <c r="I101" s="296" t="s">
        <v>10</v>
      </c>
      <c r="J101" s="297"/>
    </row>
    <row r="102" spans="1:10" ht="40.5">
      <c r="A102" s="308"/>
      <c r="B102" s="296"/>
      <c r="C102" s="296"/>
      <c r="D102" s="296"/>
      <c r="E102" s="137" t="s">
        <v>89</v>
      </c>
      <c r="F102" s="137" t="s">
        <v>90</v>
      </c>
      <c r="G102" s="137" t="s">
        <v>88</v>
      </c>
      <c r="H102" s="296"/>
      <c r="I102" s="137" t="s">
        <v>89</v>
      </c>
      <c r="J102" s="138" t="s">
        <v>90</v>
      </c>
    </row>
    <row r="103" spans="1:10" ht="19.5" thickBot="1">
      <c r="A103" s="5" t="s">
        <v>6</v>
      </c>
      <c r="B103" s="8" t="s">
        <v>7</v>
      </c>
      <c r="C103" s="6">
        <v>1</v>
      </c>
      <c r="D103" s="6">
        <v>2</v>
      </c>
      <c r="E103" s="6">
        <v>3</v>
      </c>
      <c r="F103" s="6">
        <v>4</v>
      </c>
      <c r="G103" s="6">
        <v>5</v>
      </c>
      <c r="H103" s="6">
        <v>6</v>
      </c>
      <c r="I103" s="6">
        <v>7</v>
      </c>
      <c r="J103" s="7">
        <v>8</v>
      </c>
    </row>
    <row r="104" spans="1:10" ht="21" thickBot="1">
      <c r="A104" s="298" t="s">
        <v>52</v>
      </c>
      <c r="B104" s="299"/>
      <c r="C104" s="299"/>
      <c r="D104" s="299"/>
      <c r="E104" s="299"/>
      <c r="F104" s="299"/>
      <c r="G104" s="299"/>
      <c r="H104" s="299"/>
      <c r="I104" s="299"/>
      <c r="J104" s="300"/>
    </row>
    <row r="105" spans="1:10" ht="20.25">
      <c r="A105" s="64" t="s">
        <v>27</v>
      </c>
      <c r="B105" s="65">
        <v>2210</v>
      </c>
      <c r="C105" s="116">
        <v>1</v>
      </c>
      <c r="D105" s="116">
        <v>1</v>
      </c>
      <c r="E105" s="67" t="s">
        <v>28</v>
      </c>
      <c r="F105" s="115">
        <f>SUM(F107:F112)</f>
        <v>0</v>
      </c>
      <c r="G105" s="115">
        <f>SUM(G107+G108+G109+G110+G111+G113)</f>
        <v>1</v>
      </c>
      <c r="H105" s="66">
        <v>0</v>
      </c>
      <c r="I105" s="68" t="s">
        <v>28</v>
      </c>
      <c r="J105" s="119">
        <f>SUM(J107:J113)</f>
        <v>0</v>
      </c>
    </row>
    <row r="106" spans="1:10" ht="20.25">
      <c r="A106" s="14" t="s">
        <v>10</v>
      </c>
      <c r="B106" s="15"/>
      <c r="C106" s="19"/>
      <c r="D106" s="19"/>
      <c r="E106" s="17"/>
      <c r="F106" s="17"/>
      <c r="G106" s="17"/>
      <c r="H106" s="19"/>
      <c r="I106" s="19"/>
      <c r="J106" s="74"/>
    </row>
    <row r="107" spans="1:10" ht="20.25">
      <c r="A107" s="14" t="s">
        <v>30</v>
      </c>
      <c r="B107" s="15">
        <v>2211</v>
      </c>
      <c r="C107" s="117">
        <v>1</v>
      </c>
      <c r="D107" s="117">
        <v>1</v>
      </c>
      <c r="E107" s="17" t="s">
        <v>28</v>
      </c>
      <c r="F107" s="18">
        <v>0</v>
      </c>
      <c r="G107" s="18">
        <v>1</v>
      </c>
      <c r="H107" s="16">
        <v>0</v>
      </c>
      <c r="I107" s="19" t="s">
        <v>28</v>
      </c>
      <c r="J107" s="20">
        <v>0</v>
      </c>
    </row>
    <row r="108" spans="1:10" ht="20.25">
      <c r="A108" s="14" t="s">
        <v>53</v>
      </c>
      <c r="B108" s="15">
        <v>2212</v>
      </c>
      <c r="C108" s="117">
        <v>0</v>
      </c>
      <c r="D108" s="117">
        <v>0</v>
      </c>
      <c r="E108" s="17" t="s">
        <v>28</v>
      </c>
      <c r="F108" s="18">
        <v>0</v>
      </c>
      <c r="G108" s="18">
        <v>0</v>
      </c>
      <c r="H108" s="16">
        <v>0</v>
      </c>
      <c r="I108" s="19" t="s">
        <v>28</v>
      </c>
      <c r="J108" s="20">
        <v>0</v>
      </c>
    </row>
    <row r="109" spans="1:10" ht="20.25">
      <c r="A109" s="14" t="s">
        <v>54</v>
      </c>
      <c r="B109" s="15">
        <v>2213</v>
      </c>
      <c r="C109" s="117">
        <v>0</v>
      </c>
      <c r="D109" s="117">
        <v>0</v>
      </c>
      <c r="E109" s="17" t="s">
        <v>28</v>
      </c>
      <c r="F109" s="18">
        <v>0</v>
      </c>
      <c r="G109" s="18">
        <v>0</v>
      </c>
      <c r="H109" s="16">
        <v>0</v>
      </c>
      <c r="I109" s="19" t="s">
        <v>28</v>
      </c>
      <c r="J109" s="20">
        <v>0</v>
      </c>
    </row>
    <row r="110" spans="1:10" ht="20.25">
      <c r="A110" s="14" t="s">
        <v>55</v>
      </c>
      <c r="B110" s="15">
        <v>2214</v>
      </c>
      <c r="C110" s="117">
        <v>0</v>
      </c>
      <c r="D110" s="117">
        <v>0</v>
      </c>
      <c r="E110" s="17" t="s">
        <v>28</v>
      </c>
      <c r="F110" s="18">
        <v>0</v>
      </c>
      <c r="G110" s="18">
        <v>0</v>
      </c>
      <c r="H110" s="16">
        <v>0</v>
      </c>
      <c r="I110" s="19" t="s">
        <v>28</v>
      </c>
      <c r="J110" s="20">
        <v>0</v>
      </c>
    </row>
    <row r="111" spans="1:10" ht="20.25">
      <c r="A111" s="14" t="s">
        <v>29</v>
      </c>
      <c r="B111" s="15">
        <v>2215</v>
      </c>
      <c r="C111" s="117">
        <v>0</v>
      </c>
      <c r="D111" s="117">
        <v>0</v>
      </c>
      <c r="E111" s="17" t="s">
        <v>28</v>
      </c>
      <c r="F111" s="18">
        <v>0</v>
      </c>
      <c r="G111" s="18">
        <v>0</v>
      </c>
      <c r="H111" s="16">
        <v>0</v>
      </c>
      <c r="I111" s="19" t="s">
        <v>28</v>
      </c>
      <c r="J111" s="20">
        <v>0</v>
      </c>
    </row>
    <row r="112" spans="1:10" ht="20.25">
      <c r="A112" s="14" t="s">
        <v>56</v>
      </c>
      <c r="B112" s="15">
        <v>2216</v>
      </c>
      <c r="C112" s="117">
        <v>0</v>
      </c>
      <c r="D112" s="117">
        <v>0</v>
      </c>
      <c r="E112" s="17" t="s">
        <v>28</v>
      </c>
      <c r="F112" s="18">
        <v>0</v>
      </c>
      <c r="G112" s="17" t="s">
        <v>28</v>
      </c>
      <c r="H112" s="16">
        <v>0</v>
      </c>
      <c r="I112" s="19" t="s">
        <v>28</v>
      </c>
      <c r="J112" s="20">
        <v>0</v>
      </c>
    </row>
    <row r="113" spans="1:10" ht="41.25" thickBot="1">
      <c r="A113" s="21" t="s">
        <v>57</v>
      </c>
      <c r="B113" s="22">
        <v>2217</v>
      </c>
      <c r="C113" s="118">
        <v>0</v>
      </c>
      <c r="D113" s="118">
        <v>0</v>
      </c>
      <c r="E113" s="23" t="s">
        <v>28</v>
      </c>
      <c r="F113" s="23" t="s">
        <v>28</v>
      </c>
      <c r="G113" s="62">
        <v>0</v>
      </c>
      <c r="H113" s="63">
        <v>0</v>
      </c>
      <c r="I113" s="24" t="s">
        <v>28</v>
      </c>
      <c r="J113" s="25">
        <v>0</v>
      </c>
    </row>
    <row r="116" spans="1:10" ht="21" thickBot="1">
      <c r="A116" s="55" t="s">
        <v>140</v>
      </c>
      <c r="B116" s="134"/>
      <c r="C116" s="56"/>
      <c r="D116" s="61" t="s">
        <v>99</v>
      </c>
      <c r="E116" s="61"/>
      <c r="F116" s="60"/>
      <c r="G116" s="301" t="s">
        <v>141</v>
      </c>
      <c r="H116" s="302"/>
      <c r="I116" s="302"/>
      <c r="J116" s="302"/>
    </row>
    <row r="117" spans="1:10" ht="21">
      <c r="A117" s="135"/>
      <c r="B117" s="135"/>
      <c r="C117" s="136"/>
      <c r="D117" s="136"/>
      <c r="E117" s="136"/>
      <c r="F117" s="135"/>
      <c r="G117" s="57" t="s">
        <v>58</v>
      </c>
      <c r="H117" s="135"/>
      <c r="I117" s="135"/>
    </row>
    <row r="118" spans="1:10" ht="21">
      <c r="A118" s="135"/>
      <c r="B118" s="135"/>
      <c r="C118" s="136"/>
      <c r="D118" s="136"/>
      <c r="E118" s="136"/>
      <c r="F118" s="135"/>
      <c r="G118" s="135"/>
      <c r="H118" s="135"/>
      <c r="I118" s="135"/>
    </row>
    <row r="119" spans="1:10" ht="21">
      <c r="A119" s="58" t="s">
        <v>121</v>
      </c>
      <c r="B119" s="135"/>
      <c r="C119" s="136"/>
      <c r="D119" s="136"/>
      <c r="E119" s="136"/>
      <c r="F119" s="135"/>
      <c r="G119" s="135"/>
      <c r="H119" s="135"/>
      <c r="I119" s="135"/>
    </row>
    <row r="120" spans="1:10" ht="21">
      <c r="A120" s="59" t="s">
        <v>59</v>
      </c>
      <c r="B120" s="135"/>
      <c r="C120" s="136"/>
      <c r="D120" s="136"/>
      <c r="E120" s="136"/>
      <c r="F120" s="135"/>
      <c r="G120" s="135"/>
      <c r="H120" s="135"/>
      <c r="I120" s="135"/>
    </row>
  </sheetData>
  <mergeCells count="32">
    <mergeCell ref="A1:J1"/>
    <mergeCell ref="B2:I2"/>
    <mergeCell ref="A4:E4"/>
    <mergeCell ref="A5:A7"/>
    <mergeCell ref="B5:B7"/>
    <mergeCell ref="C5:C7"/>
    <mergeCell ref="D5:E5"/>
    <mergeCell ref="D6:D7"/>
    <mergeCell ref="E6:E7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</mergeCells>
  <pageMargins left="0.70866141732283472" right="0.70866141732283472" top="0.74803149606299213" bottom="0.74803149606299213" header="0.31496062992125984" footer="0.31496062992125984"/>
  <pageSetup paperSize="9" scale="3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</vt:i4>
      </vt:variant>
    </vt:vector>
  </HeadingPairs>
  <TitlesOfParts>
    <vt:vector size="17" baseType="lpstr">
      <vt:lpstr>УФНС_4700</vt:lpstr>
      <vt:lpstr>4702</vt:lpstr>
      <vt:lpstr>4703</vt:lpstr>
      <vt:lpstr>4704</vt:lpstr>
      <vt:lpstr>4705</vt:lpstr>
      <vt:lpstr>4706</vt:lpstr>
      <vt:lpstr>4707</vt:lpstr>
      <vt:lpstr>4710</vt:lpstr>
      <vt:lpstr>4711</vt:lpstr>
      <vt:lpstr>4712</vt:lpstr>
      <vt:lpstr>4715</vt:lpstr>
      <vt:lpstr>4716</vt:lpstr>
      <vt:lpstr>4725</vt:lpstr>
      <vt:lpstr>4726</vt:lpstr>
      <vt:lpstr>4727</vt:lpstr>
      <vt:lpstr>Лист1</vt:lpstr>
      <vt:lpstr>УФНС_4700!Область_печати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2020-10-29T09:24:14Z</dcterms:modified>
</cp:coreProperties>
</file>